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iki\Downloads\倉敷ジュニアオープンバドミントン\"/>
    </mc:Choice>
  </mc:AlternateContent>
  <xr:revisionPtr revIDLastSave="0" documentId="8_{D76C7D32-64A0-44A5-9C8F-22B03496B4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例" sheetId="4" r:id="rId1"/>
    <sheet name="参加費詳細表" sheetId="1" r:id="rId2"/>
    <sheet name="申込書（男子）" sheetId="2" r:id="rId3"/>
    <sheet name="申込書（女子）" sheetId="3" r:id="rId4"/>
  </sheets>
  <definedNames>
    <definedName name="_xlnm.Print_Area" localSheetId="1">参加費詳細表!$A$1:$K$28</definedName>
    <definedName name="_xlnm.Print_Area" localSheetId="3">'申込書（女子）'!$A$1:$K$49</definedName>
    <definedName name="_xlnm.Print_Area" localSheetId="2">'申込書（男子）'!$A$1:$K$49</definedName>
    <definedName name="_xlnm.Print_Area" localSheetId="0">申込書例!$A$1:$K$49</definedName>
    <definedName name="_xlnm.Print_Titles" localSheetId="3">'申込書（女子）'!$1:$15</definedName>
    <definedName name="_xlnm.Print_Titles" localSheetId="2">'申込書（男子）'!$1:$15</definedName>
    <definedName name="_xlnm.Print_Titles" localSheetId="0">申込書例!$1:$15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" l="1"/>
  <c r="E12" i="3"/>
  <c r="G13" i="3"/>
  <c r="G13" i="2"/>
  <c r="E13" i="2"/>
  <c r="C13" i="2"/>
  <c r="K12" i="2"/>
  <c r="G12" i="2"/>
  <c r="E12" i="2"/>
  <c r="C12" i="2"/>
  <c r="C26" i="1"/>
  <c r="E26" i="1"/>
  <c r="C30" i="1" s="1"/>
  <c r="I30" i="1" s="1"/>
  <c r="I31" i="1" s="1"/>
  <c r="E13" i="4"/>
  <c r="I12" i="4"/>
  <c r="C12" i="4"/>
  <c r="E13" i="3"/>
  <c r="C13" i="3"/>
  <c r="K12" i="3"/>
  <c r="I12" i="3"/>
  <c r="G12" i="3"/>
  <c r="C12" i="3"/>
  <c r="I27" i="1"/>
  <c r="I28" i="1" s="1"/>
  <c r="N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E15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ひらがなで入力して下さい。</t>
        </r>
      </text>
    </comment>
    <comment ref="I15" authorId="0" shapeId="0" xr:uid="{00000000-0006-0000-0000-000002000000}">
      <text>
        <r>
          <rPr>
            <sz val="11"/>
            <color indexed="81"/>
            <rFont val="ＭＳ Ｐゴシック"/>
            <family val="3"/>
            <charset val="128"/>
          </rPr>
          <t>シングルの戦歴を選択して下さい。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A9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例：岡山　花子</t>
        </r>
      </text>
    </comment>
    <comment ref="E9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例：おかやま　はなこ</t>
        </r>
      </text>
    </comment>
    <comment ref="I9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例：999-999-9999</t>
        </r>
      </text>
    </comment>
    <comment ref="A11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例：090-9999-9999</t>
        </r>
      </text>
    </comment>
    <comment ref="E11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例：999-9999</t>
        </r>
      </text>
    </comment>
    <comment ref="D14" authorId="0" shapeId="0" xr:uid="{00000000-0006-0000-0100-000007000000}">
      <text>
        <r>
          <rPr>
            <sz val="11"/>
            <color indexed="81"/>
            <rFont val="ＭＳ Ｐゴシック"/>
            <family val="3"/>
            <charset val="128"/>
          </rPr>
          <t>都道府県以下の住所を入力して下さい。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E15" authorId="0" shapeId="0" xr:uid="{B3DE41CC-9E88-4464-AF5D-C3497B857CA0}">
      <text>
        <r>
          <rPr>
            <sz val="11"/>
            <color indexed="81"/>
            <rFont val="ＭＳ Ｐゴシック"/>
            <family val="3"/>
            <charset val="128"/>
          </rPr>
          <t>ひらがなで入力して下さい。</t>
        </r>
      </text>
    </comment>
    <comment ref="I15" authorId="0" shapeId="0" xr:uid="{00000000-0006-0000-0200-000002000000}">
      <text>
        <r>
          <rPr>
            <sz val="11"/>
            <color indexed="81"/>
            <rFont val="ＭＳ Ｐゴシック"/>
            <family val="3"/>
            <charset val="128"/>
          </rPr>
          <t>シングルの戦歴を選択して下さい。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E15" authorId="0" shapeId="0" xr:uid="{00000000-0006-0000-0300-000001000000}">
      <text>
        <r>
          <rPr>
            <sz val="11"/>
            <color indexed="81"/>
            <rFont val="ＭＳ Ｐゴシック"/>
            <family val="3"/>
            <charset val="128"/>
          </rPr>
          <t>ひらがなで入力して下さい。</t>
        </r>
      </text>
    </comment>
    <comment ref="I15" authorId="0" shapeId="0" xr:uid="{00000000-0006-0000-0300-000002000000}">
      <text>
        <r>
          <rPr>
            <sz val="11"/>
            <color indexed="81"/>
            <rFont val="ＭＳ Ｐゴシック"/>
            <family val="3"/>
            <charset val="128"/>
          </rPr>
          <t>シングルの戦歴を選択して下さい。</t>
        </r>
      </text>
    </comment>
  </commentList>
</comments>
</file>

<file path=xl/sharedStrings.xml><?xml version="1.0" encoding="utf-8"?>
<sst xmlns="http://schemas.openxmlformats.org/spreadsheetml/2006/main" count="304" uniqueCount="119">
  <si>
    <t>北海道</t>
  </si>
  <si>
    <t>チーム名などは、参加費詳細表より表示し、参加人数は自動計算するので、選手情報のみ入力して下さい。</t>
    <rPh sb="3" eb="4">
      <t>メイ</t>
    </rPh>
    <rPh sb="8" eb="11">
      <t>サンカヒ</t>
    </rPh>
    <rPh sb="11" eb="13">
      <t>ショウサイ</t>
    </rPh>
    <rPh sb="13" eb="14">
      <t>ヒョウ</t>
    </rPh>
    <rPh sb="16" eb="18">
      <t>ヒョウジ</t>
    </rPh>
    <rPh sb="20" eb="22">
      <t>サンカ</t>
    </rPh>
    <rPh sb="22" eb="24">
      <t>ニンズウ</t>
    </rPh>
    <rPh sb="25" eb="27">
      <t>ジドウ</t>
    </rPh>
    <rPh sb="27" eb="29">
      <t>ケイサン</t>
    </rPh>
    <rPh sb="34" eb="36">
      <t>センシュ</t>
    </rPh>
    <rPh sb="36" eb="38">
      <t>ジョウホウ</t>
    </rPh>
    <rPh sb="40" eb="42">
      <t>ニュウリョク</t>
    </rPh>
    <rPh sb="44" eb="45">
      <t>クダ</t>
    </rPh>
    <phoneticPr fontId="4"/>
  </si>
  <si>
    <t>チーム名</t>
    <rPh sb="3" eb="4">
      <t>メイ</t>
    </rPh>
    <phoneticPr fontId="4"/>
  </si>
  <si>
    <t>チーム名ふりがな</t>
    <rPh sb="3" eb="4">
      <t>メイ</t>
    </rPh>
    <phoneticPr fontId="4"/>
  </si>
  <si>
    <t>男子</t>
    <rPh sb="0" eb="2">
      <t>ダンシ</t>
    </rPh>
    <phoneticPr fontId="4"/>
  </si>
  <si>
    <t>岩手県</t>
    <phoneticPr fontId="3"/>
  </si>
  <si>
    <t>ながいびーしー</t>
    <phoneticPr fontId="3"/>
  </si>
  <si>
    <t>宮城県</t>
    <phoneticPr fontId="3"/>
  </si>
  <si>
    <t>秋田県</t>
    <phoneticPr fontId="3"/>
  </si>
  <si>
    <t>代表者名</t>
    <rPh sb="0" eb="3">
      <t>ダイヒョウシャ</t>
    </rPh>
    <rPh sb="3" eb="4">
      <t>メイ</t>
    </rPh>
    <phoneticPr fontId="4"/>
  </si>
  <si>
    <t>代表者名ふりがな</t>
    <rPh sb="0" eb="2">
      <t>ダイヒョウ</t>
    </rPh>
    <rPh sb="2" eb="3">
      <t>シャ</t>
    </rPh>
    <rPh sb="3" eb="4">
      <t>メイ</t>
    </rPh>
    <phoneticPr fontId="4"/>
  </si>
  <si>
    <t>代表者　電話番号</t>
    <rPh sb="0" eb="3">
      <t>ダイヒョウシャ</t>
    </rPh>
    <rPh sb="4" eb="6">
      <t>デンワ</t>
    </rPh>
    <rPh sb="6" eb="8">
      <t>バンゴウ</t>
    </rPh>
    <phoneticPr fontId="4"/>
  </si>
  <si>
    <t>代表者　携帯電話番号</t>
    <rPh sb="0" eb="3">
      <t>ダイヒョウシャ</t>
    </rPh>
    <rPh sb="4" eb="6">
      <t>ケイタイ</t>
    </rPh>
    <rPh sb="6" eb="8">
      <t>デンワ</t>
    </rPh>
    <rPh sb="8" eb="10">
      <t>バンゴウ</t>
    </rPh>
    <phoneticPr fontId="4"/>
  </si>
  <si>
    <t>代表者　郵便番号</t>
    <rPh sb="0" eb="3">
      <t>ダイヒョウシャ</t>
    </rPh>
    <rPh sb="4" eb="6">
      <t>ユウビン</t>
    </rPh>
    <rPh sb="6" eb="8">
      <t>バンゴウ</t>
    </rPh>
    <phoneticPr fontId="4"/>
  </si>
  <si>
    <t>山形県</t>
    <phoneticPr fontId="3"/>
  </si>
  <si>
    <t>福島県</t>
    <phoneticPr fontId="3"/>
  </si>
  <si>
    <t>代表者　住所</t>
    <rPh sb="0" eb="3">
      <t>ダイヒョウシャ</t>
    </rPh>
    <rPh sb="4" eb="6">
      <t>ジュウショ</t>
    </rPh>
    <phoneticPr fontId="4"/>
  </si>
  <si>
    <t>代表者　メールアドレス（パソコン）</t>
    <rPh sb="0" eb="3">
      <t>ダイヒョウシャ</t>
    </rPh>
    <phoneticPr fontId="4"/>
  </si>
  <si>
    <t>茨城県</t>
    <phoneticPr fontId="3"/>
  </si>
  <si>
    <t>京都府</t>
  </si>
  <si>
    <t>群馬県</t>
    <phoneticPr fontId="3"/>
  </si>
  <si>
    <t>埼玉県</t>
    <phoneticPr fontId="3"/>
  </si>
  <si>
    <t>参加人数</t>
    <rPh sb="0" eb="2">
      <t>サンカ</t>
    </rPh>
    <rPh sb="2" eb="4">
      <t>ニンズウ</t>
    </rPh>
    <phoneticPr fontId="4"/>
  </si>
  <si>
    <t>千葉県</t>
    <phoneticPr fontId="3"/>
  </si>
  <si>
    <t>M－３・２</t>
    <phoneticPr fontId="4"/>
  </si>
  <si>
    <t>Mー１</t>
    <phoneticPr fontId="4"/>
  </si>
  <si>
    <t>JMー６</t>
    <phoneticPr fontId="4"/>
  </si>
  <si>
    <t>JM－５</t>
    <phoneticPr fontId="4"/>
  </si>
  <si>
    <t>JM－４</t>
    <phoneticPr fontId="4"/>
  </si>
  <si>
    <t>東京都</t>
    <rPh sb="2" eb="3">
      <t>ト</t>
    </rPh>
    <phoneticPr fontId="3"/>
  </si>
  <si>
    <t>JM－３</t>
    <phoneticPr fontId="4"/>
  </si>
  <si>
    <t>JM－２・１</t>
    <phoneticPr fontId="4"/>
  </si>
  <si>
    <t>神奈川県</t>
    <phoneticPr fontId="3"/>
  </si>
  <si>
    <t>新潟県</t>
    <phoneticPr fontId="3"/>
  </si>
  <si>
    <t>№</t>
  </si>
  <si>
    <t>選　手　名（姓と名前を全角ｽﾍﾟｰｽ）</t>
    <rPh sb="6" eb="7">
      <t>セイ</t>
    </rPh>
    <rPh sb="8" eb="10">
      <t>ナマエ</t>
    </rPh>
    <rPh sb="11" eb="13">
      <t>ゼンカク</t>
    </rPh>
    <phoneticPr fontId="4"/>
  </si>
  <si>
    <t>ふりがな（姓と名前を全角ｽﾍﾟｰｽ）</t>
    <rPh sb="5" eb="6">
      <t>セイ</t>
    </rPh>
    <rPh sb="7" eb="9">
      <t>ナマエ</t>
    </rPh>
    <rPh sb="10" eb="12">
      <t>ゼンカク</t>
    </rPh>
    <phoneticPr fontId="4"/>
  </si>
  <si>
    <t>学年</t>
  </si>
  <si>
    <t>参加種目</t>
    <rPh sb="0" eb="2">
      <t>サンカ</t>
    </rPh>
    <rPh sb="2" eb="4">
      <t>シュモク</t>
    </rPh>
    <phoneticPr fontId="3"/>
  </si>
  <si>
    <t>戦歴</t>
    <rPh sb="0" eb="2">
      <t>センレキ</t>
    </rPh>
    <phoneticPr fontId="4"/>
  </si>
  <si>
    <t>備考</t>
    <rPh sb="0" eb="2">
      <t>ビコウ</t>
    </rPh>
    <phoneticPr fontId="4"/>
  </si>
  <si>
    <t>富山県</t>
    <phoneticPr fontId="3"/>
  </si>
  <si>
    <t>（例）倉敷　次郎</t>
    <rPh sb="1" eb="2">
      <t>レイ</t>
    </rPh>
    <rPh sb="3" eb="5">
      <t>クラシキ</t>
    </rPh>
    <rPh sb="6" eb="8">
      <t>ジロウ</t>
    </rPh>
    <phoneticPr fontId="4"/>
  </si>
  <si>
    <t>くらしき　じろう</t>
    <phoneticPr fontId="4"/>
  </si>
  <si>
    <t>中学１年</t>
  </si>
  <si>
    <t>M－１</t>
  </si>
  <si>
    <t>都道府県</t>
  </si>
  <si>
    <t>ベスト４</t>
  </si>
  <si>
    <t>石川県</t>
    <phoneticPr fontId="3"/>
  </si>
  <si>
    <t>福井県</t>
    <phoneticPr fontId="3"/>
  </si>
  <si>
    <t>山梨県</t>
  </si>
  <si>
    <t>長野県</t>
  </si>
  <si>
    <t>岐阜県</t>
  </si>
  <si>
    <t>静岡県</t>
  </si>
  <si>
    <t>愛知県</t>
  </si>
  <si>
    <t>三重県</t>
  </si>
  <si>
    <t>滋賀県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</si>
  <si>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</si>
  <si>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</si>
  <si>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</si>
  <si>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</si>
  <si>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</si>
  <si>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</si>
  <si>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</si>
  <si>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</si>
  <si>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</si>
  <si>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</si>
  <si>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</si>
  <si>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</si>
  <si>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</si>
  <si>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</si>
  <si>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</si>
  <si>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</si>
  <si>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</si>
  <si>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</si>
  <si>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</si>
  <si>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</si>
  <si>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</si>
  <si>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参加費詳細表</t>
    <rPh sb="0" eb="2">
      <t>サンカ</t>
    </rPh>
    <rPh sb="2" eb="3">
      <t>ヒ</t>
    </rPh>
    <rPh sb="3" eb="5">
      <t>ショウサイ</t>
    </rPh>
    <rPh sb="5" eb="6">
      <t>ヒョウ</t>
    </rPh>
    <phoneticPr fontId="3"/>
  </si>
  <si>
    <t>青森県</t>
    <rPh sb="2" eb="3">
      <t>ケン</t>
    </rPh>
    <phoneticPr fontId="3"/>
  </si>
  <si>
    <t>参加人数合計や金額は自動計算するようになっていますが、うまく計算されない場合は</t>
    <rPh sb="0" eb="2">
      <t>サンカ</t>
    </rPh>
    <rPh sb="2" eb="4">
      <t>ニンズウ</t>
    </rPh>
    <rPh sb="7" eb="9">
      <t>キンガク</t>
    </rPh>
    <rPh sb="10" eb="12">
      <t>ジドウ</t>
    </rPh>
    <rPh sb="12" eb="14">
      <t>ケイサン</t>
    </rPh>
    <phoneticPr fontId="3"/>
  </si>
  <si>
    <t>キーボードの「Ｆ９」を押して下さい。</t>
    <phoneticPr fontId="3"/>
  </si>
  <si>
    <t>代表者名
ふりがな</t>
  </si>
  <si>
    <t>代表者
電話番号</t>
    <rPh sb="0" eb="3">
      <t>ダイヒョウシャ</t>
    </rPh>
    <rPh sb="4" eb="6">
      <t>デンワ</t>
    </rPh>
    <rPh sb="6" eb="8">
      <t>バンゴウ</t>
    </rPh>
    <phoneticPr fontId="4"/>
  </si>
  <si>
    <t>栃木県</t>
    <rPh sb="0" eb="2">
      <t>トチギ</t>
    </rPh>
    <rPh sb="2" eb="3">
      <t>ケン</t>
    </rPh>
    <phoneticPr fontId="3"/>
  </si>
  <si>
    <t>代表者
携帯電話番号</t>
    <rPh sb="0" eb="3">
      <t>ダイヒョウシャ</t>
    </rPh>
    <rPh sb="4" eb="6">
      <t>ケイタイ</t>
    </rPh>
    <rPh sb="6" eb="8">
      <t>デンワ</t>
    </rPh>
    <rPh sb="8" eb="10">
      <t>バンゴウ</t>
    </rPh>
    <phoneticPr fontId="4"/>
  </si>
  <si>
    <t>代表者
郵便番号</t>
    <rPh sb="0" eb="3">
      <t>ダイヒョウシャ</t>
    </rPh>
    <rPh sb="4" eb="6">
      <t>ユウビン</t>
    </rPh>
    <rPh sb="6" eb="8">
      <t>バンゴウ</t>
    </rPh>
    <phoneticPr fontId="4"/>
  </si>
  <si>
    <t>代表者
メールアドレス（パソコン）</t>
    <rPh sb="0" eb="3">
      <t>ダイヒョウシャ</t>
    </rPh>
    <phoneticPr fontId="4"/>
  </si>
  <si>
    <t>参加人数</t>
    <rPh sb="0" eb="2">
      <t>サンカ</t>
    </rPh>
    <rPh sb="2" eb="4">
      <t>ニンズウ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</si>
  <si>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</si>
  <si>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</si>
  <si>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中学３・２年</t>
    <rPh sb="0" eb="2">
      <t>チュウガク</t>
    </rPh>
    <rPh sb="5" eb="6">
      <t>ネン</t>
    </rPh>
    <phoneticPr fontId="3"/>
  </si>
  <si>
    <t>中学1年</t>
    <rPh sb="0" eb="2">
      <t>チュウガク</t>
    </rPh>
    <rPh sb="3" eb="4">
      <t>ネン</t>
    </rPh>
    <phoneticPr fontId="3"/>
  </si>
  <si>
    <t>小学６年</t>
    <rPh sb="0" eb="1">
      <t>ショウ</t>
    </rPh>
    <rPh sb="1" eb="2">
      <t>ガク</t>
    </rPh>
    <rPh sb="3" eb="4">
      <t>ネン</t>
    </rPh>
    <phoneticPr fontId="3"/>
  </si>
  <si>
    <t>小学５年</t>
    <rPh sb="0" eb="1">
      <t>ショウ</t>
    </rPh>
    <rPh sb="1" eb="2">
      <t>ガク</t>
    </rPh>
    <rPh sb="3" eb="4">
      <t>ネン</t>
    </rPh>
    <phoneticPr fontId="3"/>
  </si>
  <si>
    <t>小学４年</t>
    <rPh sb="0" eb="1">
      <t>ショウ</t>
    </rPh>
    <rPh sb="1" eb="2">
      <t>ガク</t>
    </rPh>
    <rPh sb="3" eb="4">
      <t>ネン</t>
    </rPh>
    <phoneticPr fontId="3"/>
  </si>
  <si>
    <t>小学３年</t>
    <rPh sb="0" eb="1">
      <t>ショウ</t>
    </rPh>
    <rPh sb="1" eb="2">
      <t>ガク</t>
    </rPh>
    <rPh sb="3" eb="4">
      <t>ネン</t>
    </rPh>
    <phoneticPr fontId="3"/>
  </si>
  <si>
    <t>小学２・１年</t>
    <rPh sb="0" eb="1">
      <t>ショウ</t>
    </rPh>
    <rPh sb="1" eb="2">
      <t>ガク</t>
    </rPh>
    <rPh sb="5" eb="6">
      <t>ネン</t>
    </rPh>
    <phoneticPr fontId="3"/>
  </si>
  <si>
    <t>幼児</t>
    <rPh sb="0" eb="2">
      <t>ヨウジ</t>
    </rPh>
    <phoneticPr fontId="3"/>
  </si>
  <si>
    <t>×</t>
    <phoneticPr fontId="3"/>
  </si>
  <si>
    <t>＝</t>
    <phoneticPr fontId="3"/>
  </si>
  <si>
    <t>大阪府</t>
    <rPh sb="0" eb="3">
      <t>オオサカフ</t>
    </rPh>
    <phoneticPr fontId="3"/>
  </si>
  <si>
    <t>円</t>
    <rPh sb="0" eb="1">
      <t>エン</t>
    </rPh>
    <phoneticPr fontId="3"/>
  </si>
  <si>
    <t>total</t>
    <phoneticPr fontId="3"/>
  </si>
  <si>
    <t>YM</t>
    <phoneticPr fontId="4"/>
  </si>
  <si>
    <t>女子</t>
    <rPh sb="0" eb="2">
      <t>ジョシ</t>
    </rPh>
    <phoneticPr fontId="4"/>
  </si>
  <si>
    <t>W－３・２</t>
    <phoneticPr fontId="4"/>
  </si>
  <si>
    <t>W－１</t>
    <phoneticPr fontId="4"/>
  </si>
  <si>
    <t>ＪW－６</t>
    <phoneticPr fontId="4"/>
  </si>
  <si>
    <t>JW－５</t>
    <phoneticPr fontId="4"/>
  </si>
  <si>
    <t>JW－４</t>
    <phoneticPr fontId="4"/>
  </si>
  <si>
    <t>JW－３</t>
    <phoneticPr fontId="4"/>
  </si>
  <si>
    <t>JW－２・１</t>
    <phoneticPr fontId="4"/>
  </si>
  <si>
    <t>選　手　名（姓と名前を開ける）</t>
    <rPh sb="6" eb="7">
      <t>セイ</t>
    </rPh>
    <rPh sb="8" eb="10">
      <t>ナマエ</t>
    </rPh>
    <rPh sb="11" eb="12">
      <t>ア</t>
    </rPh>
    <phoneticPr fontId="4"/>
  </si>
  <si>
    <t>ふりがな（姓と名前を開ける）</t>
    <rPh sb="5" eb="6">
      <t>セイ</t>
    </rPh>
    <rPh sb="7" eb="9">
      <t>ナマエ</t>
    </rPh>
    <rPh sb="10" eb="11">
      <t>ア</t>
    </rPh>
    <phoneticPr fontId="4"/>
  </si>
  <si>
    <t>令和7年度　第24回倉敷ｼﾞｭﾆｱｵｰﾌﾟﾝﾊﾞﾄﾞﾐﾝﾄﾝ選手権大会参加申込書</t>
    <rPh sb="0" eb="1">
      <t>レイ</t>
    </rPh>
    <rPh sb="1" eb="2">
      <t>ワ</t>
    </rPh>
    <rPh sb="3" eb="4">
      <t>ネン</t>
    </rPh>
    <phoneticPr fontId="4"/>
  </si>
  <si>
    <t>令和7年度　第24回倉敷ｼﾞｭﾆｱｵｰﾌﾟﾝﾊﾞﾄﾞﾐﾝﾄﾝ選手権大会参加申込書（例）</t>
    <rPh sb="0" eb="1">
      <t>レイ</t>
    </rPh>
    <rPh sb="1" eb="2">
      <t>ワ</t>
    </rPh>
    <rPh sb="3" eb="4">
      <t>ネン</t>
    </rPh>
    <rPh sb="41" eb="42">
      <t>レイ</t>
    </rPh>
    <phoneticPr fontId="4"/>
  </si>
  <si>
    <t>都道府県</t>
    <rPh sb="0" eb="4">
      <t>トドウフケン</t>
    </rPh>
    <phoneticPr fontId="3"/>
  </si>
  <si>
    <t>都道府県</t>
    <rPh sb="0" eb="4">
      <t>トドウフケン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</si>
</sst>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0&quot;人&quot;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7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20" fillId="0" borderId="0" applyNumberFormat="0" applyFill="0" applyBorder="0" applyAlignment="0" applyProtection="0"/>
  </cellStyleXfs>
  <cellXfs count="182">
    <xf numFmtId="0" fontId="0" fillId="0" borderId="0" xfId="0"/>
    <xf numFmtId="49" fontId="4" fillId="0" borderId="1" xfId="2" applyNumberFormat="1" applyFont="1" applyBorder="1">
      <alignment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9" fontId="4" fillId="0" borderId="1" xfId="2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38" xfId="0" applyFont="1" applyBorder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4" fillId="0" borderId="0" xfId="0" applyFont="1"/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6" fillId="2" borderId="46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 wrapText="1"/>
    </xf>
    <xf numFmtId="0" fontId="14" fillId="2" borderId="51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49" fontId="4" fillId="0" borderId="52" xfId="2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21" fillId="0" borderId="0" xfId="0" applyFont="1"/>
    <xf numFmtId="0" fontId="0" fillId="0" borderId="0" xfId="0" applyAlignment="1">
      <alignment horizontal="center" vertical="center"/>
    </xf>
    <xf numFmtId="0" fontId="8" fillId="3" borderId="32" xfId="0" applyFont="1" applyFill="1" applyBorder="1" applyAlignment="1" applyProtection="1">
      <alignment horizontal="center" vertical="center"/>
      <protection locked="0"/>
    </xf>
    <xf numFmtId="0" fontId="8" fillId="0" borderId="58" xfId="0" applyFont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vertical="center" shrinkToFit="1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3" borderId="29" xfId="0" applyFont="1" applyFill="1" applyBorder="1" applyAlignment="1">
      <alignment vertical="center" shrinkToFit="1"/>
    </xf>
    <xf numFmtId="0" fontId="8" fillId="0" borderId="32" xfId="0" applyFont="1" applyBorder="1" applyAlignment="1" applyProtection="1">
      <alignment horizontal="center" vertical="center" shrinkToFit="1"/>
      <protection locked="0"/>
    </xf>
    <xf numFmtId="0" fontId="8" fillId="0" borderId="30" xfId="0" applyFont="1" applyBorder="1" applyAlignment="1" applyProtection="1">
      <alignment horizontal="center" vertical="center" shrinkToFit="1"/>
      <protection locked="0"/>
    </xf>
    <xf numFmtId="0" fontId="8" fillId="0" borderId="31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8" fillId="0" borderId="34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41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44" xfId="0" applyFont="1" applyFill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3" borderId="36" xfId="0" applyFont="1" applyFill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center" vertical="center" shrinkToFit="1"/>
    </xf>
    <xf numFmtId="0" fontId="20" fillId="0" borderId="36" xfId="3" applyBorder="1" applyAlignment="1" applyProtection="1">
      <alignment horizontal="center" vertical="center" shrinkToFit="1"/>
    </xf>
    <xf numFmtId="0" fontId="20" fillId="0" borderId="37" xfId="3" applyBorder="1" applyAlignment="1">
      <alignment horizontal="center" vertical="center" shrinkToFit="1"/>
    </xf>
    <xf numFmtId="0" fontId="20" fillId="0" borderId="38" xfId="3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16" fillId="2" borderId="47" xfId="0" applyFont="1" applyFill="1" applyBorder="1" applyAlignment="1">
      <alignment horizontal="center" vertical="center"/>
    </xf>
    <xf numFmtId="0" fontId="16" fillId="2" borderId="48" xfId="0" applyFont="1" applyFill="1" applyBorder="1" applyAlignment="1">
      <alignment horizontal="center" vertical="center"/>
    </xf>
    <xf numFmtId="0" fontId="16" fillId="2" borderId="49" xfId="0" applyFont="1" applyFill="1" applyBorder="1" applyAlignment="1">
      <alignment horizontal="center" vertical="center"/>
    </xf>
    <xf numFmtId="0" fontId="17" fillId="2" borderId="50" xfId="0" applyFont="1" applyFill="1" applyBorder="1" applyAlignment="1">
      <alignment horizontal="center" vertical="center"/>
    </xf>
    <xf numFmtId="0" fontId="14" fillId="2" borderId="50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8" fillId="4" borderId="47" xfId="0" applyFont="1" applyFill="1" applyBorder="1" applyAlignment="1" applyProtection="1">
      <alignment horizontal="center" vertical="center" shrinkToFit="1"/>
      <protection locked="0"/>
    </xf>
    <xf numFmtId="0" fontId="8" fillId="4" borderId="48" xfId="0" applyFont="1" applyFill="1" applyBorder="1" applyAlignment="1" applyProtection="1">
      <alignment horizontal="center" vertical="center" shrinkToFit="1"/>
      <protection locked="0"/>
    </xf>
    <xf numFmtId="0" fontId="8" fillId="4" borderId="49" xfId="0" applyFont="1" applyFill="1" applyBorder="1" applyAlignment="1" applyProtection="1">
      <alignment horizontal="center" vertical="center" shrinkToFit="1"/>
      <protection locked="0"/>
    </xf>
    <xf numFmtId="0" fontId="8" fillId="4" borderId="4" xfId="0" applyFont="1" applyFill="1" applyBorder="1" applyAlignment="1" applyProtection="1">
      <alignment horizontal="center" vertical="center" shrinkToFit="1"/>
      <protection locked="0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6" fillId="2" borderId="4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176" fontId="9" fillId="0" borderId="54" xfId="0" applyNumberFormat="1" applyFont="1" applyBorder="1" applyAlignment="1" applyProtection="1">
      <alignment horizontal="center" vertical="center"/>
      <protection locked="0"/>
    </xf>
    <xf numFmtId="176" fontId="9" fillId="0" borderId="21" xfId="0" applyNumberFormat="1" applyFont="1" applyBorder="1" applyAlignment="1" applyProtection="1">
      <alignment horizontal="center" vertical="center"/>
      <protection locked="0"/>
    </xf>
    <xf numFmtId="176" fontId="9" fillId="0" borderId="19" xfId="0" applyNumberFormat="1" applyFont="1" applyBorder="1" applyAlignment="1" applyProtection="1">
      <alignment horizontal="center" vertical="center"/>
      <protection locked="0"/>
    </xf>
    <xf numFmtId="176" fontId="9" fillId="0" borderId="45" xfId="0" applyNumberFormat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Alignment="1">
      <alignment horizontal="center"/>
    </xf>
    <xf numFmtId="38" fontId="7" fillId="0" borderId="0" xfId="1" applyFont="1" applyAlignment="1" applyProtection="1">
      <alignment horizont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176" fontId="9" fillId="0" borderId="30" xfId="0" applyNumberFormat="1" applyFont="1" applyBorder="1" applyAlignment="1" applyProtection="1">
      <alignment horizontal="center" vertical="center"/>
      <protection locked="0"/>
    </xf>
    <xf numFmtId="176" fontId="9" fillId="0" borderId="31" xfId="0" applyNumberFormat="1" applyFont="1" applyBorder="1" applyAlignment="1" applyProtection="1">
      <alignment horizontal="center" vertical="center"/>
      <protection locked="0"/>
    </xf>
    <xf numFmtId="176" fontId="9" fillId="0" borderId="32" xfId="0" applyNumberFormat="1" applyFont="1" applyBorder="1" applyAlignment="1" applyProtection="1">
      <alignment horizontal="center" vertical="center"/>
      <protection locked="0"/>
    </xf>
    <xf numFmtId="176" fontId="9" fillId="0" borderId="33" xfId="0" applyNumberFormat="1" applyFont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176" fontId="9" fillId="0" borderId="24" xfId="0" applyNumberFormat="1" applyFont="1" applyBorder="1" applyAlignment="1" applyProtection="1">
      <alignment horizontal="center" vertical="center"/>
      <protection locked="0"/>
    </xf>
    <xf numFmtId="176" fontId="9" fillId="0" borderId="25" xfId="0" applyNumberFormat="1" applyFont="1" applyBorder="1" applyAlignment="1" applyProtection="1">
      <alignment horizontal="center" vertical="center"/>
      <protection locked="0"/>
    </xf>
    <xf numFmtId="176" fontId="9" fillId="0" borderId="26" xfId="0" applyNumberFormat="1" applyFont="1" applyBorder="1" applyAlignment="1" applyProtection="1">
      <alignment horizontal="center" vertical="center"/>
      <protection locked="0"/>
    </xf>
    <xf numFmtId="176" fontId="9" fillId="0" borderId="27" xfId="0" applyNumberFormat="1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20" fillId="0" borderId="8" xfId="3" applyBorder="1" applyAlignment="1" applyProtection="1">
      <alignment horizontal="center" vertical="center" shrinkToFit="1"/>
      <protection locked="0"/>
    </xf>
    <xf numFmtId="0" fontId="20" fillId="0" borderId="9" xfId="3" applyBorder="1" applyAlignment="1" applyProtection="1">
      <alignment horizontal="center" vertical="center" shrinkToFit="1"/>
      <protection locked="0"/>
    </xf>
    <xf numFmtId="0" fontId="20" fillId="0" borderId="11" xfId="3" applyBorder="1" applyAlignment="1" applyProtection="1">
      <alignment horizontal="center" vertical="center" shrinkToFit="1"/>
      <protection locked="0"/>
    </xf>
    <xf numFmtId="0" fontId="8" fillId="0" borderId="17" xfId="0" applyFont="1" applyBorder="1" applyAlignment="1" applyProtection="1">
      <alignment horizontal="center" vertical="center" shrinkToFit="1"/>
      <protection locked="0"/>
    </xf>
    <xf numFmtId="0" fontId="8" fillId="0" borderId="18" xfId="0" applyFont="1" applyBorder="1" applyAlignment="1" applyProtection="1">
      <alignment horizontal="center" vertical="center" shrinkToFit="1"/>
      <protection locked="0"/>
    </xf>
    <xf numFmtId="0" fontId="8" fillId="0" borderId="20" xfId="0" applyFont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>
      <alignment horizontal="center" vertical="center"/>
    </xf>
    <xf numFmtId="0" fontId="8" fillId="0" borderId="19" xfId="0" applyFont="1" applyBorder="1" applyAlignment="1" applyProtection="1">
      <alignment horizontal="center" vertical="center" shrinkToFit="1"/>
      <protection locked="0"/>
    </xf>
    <xf numFmtId="0" fontId="8" fillId="0" borderId="17" xfId="0" applyFont="1" applyBorder="1" applyAlignment="1" applyProtection="1">
      <alignment horizontal="center" vertical="center" wrapText="1" shrinkToFit="1"/>
      <protection locked="0"/>
    </xf>
    <xf numFmtId="0" fontId="8" fillId="0" borderId="21" xfId="0" applyFont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38" fontId="21" fillId="0" borderId="55" xfId="0" applyNumberFormat="1" applyFont="1" applyBorder="1" applyAlignment="1">
      <alignment horizontal="center"/>
    </xf>
    <xf numFmtId="0" fontId="21" fillId="0" borderId="56" xfId="0" applyFont="1" applyBorder="1" applyAlignment="1">
      <alignment horizontal="center"/>
    </xf>
    <xf numFmtId="0" fontId="21" fillId="0" borderId="57" xfId="0" applyFont="1" applyBorder="1" applyAlignment="1">
      <alignment horizontal="center"/>
    </xf>
    <xf numFmtId="38" fontId="7" fillId="0" borderId="0" xfId="1" applyFont="1" applyBorder="1" applyAlignment="1" applyProtection="1">
      <alignment horizontal="center"/>
    </xf>
    <xf numFmtId="38" fontId="7" fillId="0" borderId="36" xfId="1" applyFont="1" applyBorder="1" applyAlignment="1" applyProtection="1">
      <alignment horizontal="center"/>
    </xf>
    <xf numFmtId="38" fontId="7" fillId="0" borderId="37" xfId="1" applyFont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53" xfId="0" applyFont="1" applyFill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20" fillId="0" borderId="36" xfId="3" applyBorder="1" applyAlignment="1">
      <alignment horizontal="center" vertical="center" shrinkToFit="1"/>
    </xf>
    <xf numFmtId="0" fontId="16" fillId="2" borderId="50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 shrinkToFit="1"/>
    </xf>
    <xf numFmtId="0" fontId="8" fillId="3" borderId="35" xfId="0" applyFont="1" applyFill="1" applyBorder="1" applyAlignment="1">
      <alignment horizontal="center" vertical="center" shrinkToFit="1"/>
    </xf>
    <xf numFmtId="0" fontId="8" fillId="3" borderId="37" xfId="0" applyFont="1" applyFill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3" borderId="47" xfId="0" applyFont="1" applyFill="1" applyBorder="1" applyAlignment="1" applyProtection="1">
      <alignment horizontal="center" vertical="center" shrinkToFit="1"/>
      <protection locked="0"/>
    </xf>
    <xf numFmtId="0" fontId="8" fillId="0" borderId="48" xfId="0" applyFont="1" applyBorder="1" applyAlignment="1" applyProtection="1">
      <alignment horizontal="center" vertical="center" shrinkToFit="1"/>
      <protection locked="0"/>
    </xf>
    <xf numFmtId="0" fontId="8" fillId="0" borderId="49" xfId="0" applyFont="1" applyBorder="1" applyAlignment="1" applyProtection="1">
      <alignment horizontal="center" vertical="center" shrinkToFit="1"/>
      <protection locked="0"/>
    </xf>
    <xf numFmtId="0" fontId="8" fillId="3" borderId="4" xfId="0" applyFont="1" applyFill="1" applyBorder="1" applyAlignment="1" applyProtection="1">
      <alignment horizontal="center" vertical="center" shrinkToFit="1"/>
      <protection locked="0"/>
    </xf>
  </cellXfs>
  <cellStyles count="4">
    <cellStyle name="Hyperlink" xfId="3" xr:uid="{00000000-000B-0000-0000-000008000000}"/>
    <cellStyle name="桁区切り" xfId="1" builtinId="6"/>
    <cellStyle name="標準" xfId="0" builtinId="0"/>
    <cellStyle name="標準_倉敷ジュニアオープン用マスタ" xfId="2" xr:uid="{00000000-0005-0000-0000-000003000000}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16</xdr:row>
      <xdr:rowOff>295275</xdr:rowOff>
    </xdr:from>
    <xdr:to>
      <xdr:col>10</xdr:col>
      <xdr:colOff>381000</xdr:colOff>
      <xdr:row>19</xdr:row>
      <xdr:rowOff>200025</xdr:rowOff>
    </xdr:to>
    <xdr:sp macro="" textlink="">
      <xdr:nvSpPr>
        <xdr:cNvPr id="2" name="AutoShape 1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4686300" y="4933950"/>
          <a:ext cx="1314450" cy="1019175"/>
        </a:xfrm>
        <a:prstGeom prst="wedgeRoundRectCallout">
          <a:avLst>
            <a:gd name="adj1" fmla="val -61593"/>
            <a:gd name="adj2" fmla="val -2476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各種目の参加人数を入力して下さい。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49"/>
  <sheetViews>
    <sheetView tabSelected="1" zoomScaleNormal="85" zoomScaleSheetLayoutView="100" workbookViewId="0">
      <selection activeCell="E12" sqref="E12"/>
    </sheetView>
  </sheetViews>
  <sheetFormatPr defaultColWidth="11.75" defaultRowHeight="13.5" x14ac:dyDescent="0.15"/>
  <cols>
    <col min="1" max="2" width="5" customWidth="1"/>
    <col min="3" max="10" width="10.625" customWidth="1"/>
    <col min="11" max="11" width="14.75" customWidth="1"/>
    <col min="12" max="255" width="9" customWidth="1"/>
  </cols>
  <sheetData>
    <row r="1" spans="1:256" s="18" customFormat="1" ht="23.25" customHeight="1" x14ac:dyDescent="0.2">
      <c r="A1" s="16" t="s">
        <v>116</v>
      </c>
      <c r="B1" s="16"/>
      <c r="C1" s="17"/>
      <c r="D1" s="17"/>
      <c r="E1" s="17"/>
      <c r="F1" s="17"/>
      <c r="G1" s="17"/>
      <c r="IV1" s="1" t="s">
        <v>0</v>
      </c>
    </row>
    <row r="2" spans="1:256" s="18" customFormat="1" ht="23.25" customHeight="1" thickBot="1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20"/>
      <c r="L2" s="20"/>
    </row>
    <row r="3" spans="1:256" s="9" customFormat="1" ht="18.75" customHeight="1" x14ac:dyDescent="0.15">
      <c r="A3" s="99" t="s">
        <v>2</v>
      </c>
      <c r="B3" s="100"/>
      <c r="C3" s="101"/>
      <c r="D3" s="101"/>
      <c r="E3" s="102"/>
      <c r="F3" s="99" t="s">
        <v>3</v>
      </c>
      <c r="G3" s="101"/>
      <c r="H3" s="101"/>
      <c r="I3" s="103"/>
      <c r="K3" s="104" t="s">
        <v>4</v>
      </c>
      <c r="IV3" s="1" t="s">
        <v>5</v>
      </c>
    </row>
    <row r="4" spans="1:256" s="7" customFormat="1" ht="30" customHeight="1" thickBot="1" x14ac:dyDescent="0.2">
      <c r="A4" s="106"/>
      <c r="B4" s="107"/>
      <c r="C4" s="108"/>
      <c r="D4" s="108"/>
      <c r="E4" s="109"/>
      <c r="F4" s="106" t="s">
        <v>6</v>
      </c>
      <c r="G4" s="108"/>
      <c r="H4" s="108"/>
      <c r="I4" s="110"/>
      <c r="K4" s="105"/>
      <c r="IV4" s="4" t="s">
        <v>7</v>
      </c>
    </row>
    <row r="5" spans="1:256" s="9" customFormat="1" ht="14.2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IV5" s="1" t="s">
        <v>8</v>
      </c>
    </row>
    <row r="6" spans="1:256" s="9" customFormat="1" ht="18.75" customHeight="1" x14ac:dyDescent="0.15">
      <c r="A6" s="99" t="s">
        <v>9</v>
      </c>
      <c r="B6" s="113"/>
      <c r="C6" s="102"/>
      <c r="D6" s="99" t="s">
        <v>10</v>
      </c>
      <c r="E6" s="102"/>
      <c r="F6" s="99" t="s">
        <v>11</v>
      </c>
      <c r="G6" s="103"/>
      <c r="H6" s="100" t="s">
        <v>12</v>
      </c>
      <c r="I6" s="103"/>
      <c r="J6" s="97" t="s">
        <v>13</v>
      </c>
      <c r="K6" s="98"/>
      <c r="IV6" s="1" t="s">
        <v>14</v>
      </c>
    </row>
    <row r="7" spans="1:256" s="7" customFormat="1" ht="30" customHeight="1" thickBot="1" x14ac:dyDescent="0.2">
      <c r="A7" s="106"/>
      <c r="B7" s="111"/>
      <c r="C7" s="109"/>
      <c r="D7" s="106"/>
      <c r="E7" s="109"/>
      <c r="F7" s="112"/>
      <c r="G7" s="110"/>
      <c r="H7" s="107"/>
      <c r="I7" s="110"/>
      <c r="J7" s="71"/>
      <c r="K7" s="72"/>
      <c r="IV7" s="4" t="s">
        <v>15</v>
      </c>
    </row>
    <row r="8" spans="1:256" s="9" customFormat="1" ht="18.75" customHeight="1" thickBot="1" x14ac:dyDescent="0.2">
      <c r="A8" s="83" t="s">
        <v>16</v>
      </c>
      <c r="B8" s="95"/>
      <c r="C8" s="95"/>
      <c r="D8" s="95"/>
      <c r="E8" s="95"/>
      <c r="F8" s="95"/>
      <c r="G8" s="95"/>
      <c r="H8" s="83" t="s">
        <v>17</v>
      </c>
      <c r="I8" s="95"/>
      <c r="J8" s="95"/>
      <c r="K8" s="96"/>
      <c r="IV8" s="1" t="s">
        <v>18</v>
      </c>
    </row>
    <row r="9" spans="1:256" s="7" customFormat="1" ht="30" customHeight="1" x14ac:dyDescent="0.15">
      <c r="A9" s="73"/>
      <c r="B9" s="74"/>
      <c r="C9" s="75"/>
      <c r="D9" s="76"/>
      <c r="E9" s="74"/>
      <c r="F9" s="74"/>
      <c r="G9" s="74"/>
      <c r="H9" s="77"/>
      <c r="I9" s="78"/>
      <c r="J9" s="78"/>
      <c r="K9" s="79"/>
      <c r="IV9" s="4" t="s">
        <v>20</v>
      </c>
    </row>
    <row r="10" spans="1:256" s="9" customFormat="1" ht="14.25" customHeight="1" thickBot="1" x14ac:dyDescent="0.2">
      <c r="A10" s="8"/>
      <c r="B10" s="8"/>
      <c r="C10" s="8"/>
      <c r="D10" s="8"/>
      <c r="E10" s="8"/>
      <c r="F10" s="8"/>
      <c r="G10" s="8"/>
      <c r="IV10" s="1" t="s">
        <v>21</v>
      </c>
    </row>
    <row r="11" spans="1:256" s="9" customFormat="1" ht="18" thickBot="1" x14ac:dyDescent="0.2">
      <c r="A11" s="80" t="s">
        <v>22</v>
      </c>
      <c r="B11" s="81"/>
      <c r="C11" s="81"/>
      <c r="D11" s="81"/>
      <c r="E11" s="81"/>
      <c r="F11" s="81"/>
      <c r="G11" s="81"/>
      <c r="H11" s="81"/>
      <c r="I11" s="81"/>
      <c r="J11" s="81"/>
      <c r="K11" s="82"/>
      <c r="IV11" s="1" t="s">
        <v>23</v>
      </c>
    </row>
    <row r="12" spans="1:256" s="9" customFormat="1" ht="30" customHeight="1" thickBot="1" x14ac:dyDescent="0.2">
      <c r="A12" s="83" t="s">
        <v>24</v>
      </c>
      <c r="B12" s="84"/>
      <c r="C12" s="43">
        <f>COUNTIF($H$16:$H$49,"M－３・２")</f>
        <v>0</v>
      </c>
      <c r="D12" s="44" t="s">
        <v>25</v>
      </c>
      <c r="E12" s="43"/>
      <c r="F12" s="45" t="s">
        <v>26</v>
      </c>
      <c r="G12" s="43"/>
      <c r="H12" s="44" t="s">
        <v>27</v>
      </c>
      <c r="I12" s="46">
        <f>COUNTIF($H$16:$H$49,"JM－５")</f>
        <v>0</v>
      </c>
      <c r="J12" s="47" t="s">
        <v>28</v>
      </c>
      <c r="K12" s="46"/>
      <c r="IV12" s="1" t="s">
        <v>29</v>
      </c>
    </row>
    <row r="13" spans="1:256" s="9" customFormat="1" ht="30" customHeight="1" thickBot="1" x14ac:dyDescent="0.2">
      <c r="A13" s="83" t="s">
        <v>30</v>
      </c>
      <c r="B13" s="84"/>
      <c r="C13" s="48"/>
      <c r="D13" s="44" t="s">
        <v>31</v>
      </c>
      <c r="E13" s="46">
        <f>COUNTIF($H$16:$H$49,"JM－２・１")</f>
        <v>0</v>
      </c>
      <c r="F13" s="5"/>
      <c r="G13" s="5"/>
      <c r="H13" s="5"/>
      <c r="I13" s="5"/>
      <c r="J13" s="5"/>
      <c r="K13" s="5"/>
      <c r="M13" s="21"/>
      <c r="N13" s="22"/>
      <c r="IV13" s="1" t="s">
        <v>32</v>
      </c>
    </row>
    <row r="14" spans="1:256" s="9" customFormat="1" ht="14.25" customHeight="1" thickBot="1" x14ac:dyDescent="0.2">
      <c r="A14" s="8"/>
      <c r="B14" s="8"/>
      <c r="C14" s="8"/>
      <c r="D14" s="8"/>
      <c r="E14" s="8"/>
      <c r="F14" s="8"/>
      <c r="G14" s="8"/>
      <c r="IV14" s="1" t="s">
        <v>33</v>
      </c>
    </row>
    <row r="15" spans="1:256" s="9" customFormat="1" ht="16.5" customHeight="1" thickBot="1" x14ac:dyDescent="0.2">
      <c r="A15" s="23" t="s">
        <v>34</v>
      </c>
      <c r="B15" s="85" t="s">
        <v>35</v>
      </c>
      <c r="C15" s="86"/>
      <c r="D15" s="87"/>
      <c r="E15" s="88" t="s">
        <v>36</v>
      </c>
      <c r="F15" s="88"/>
      <c r="G15" s="24" t="s">
        <v>37</v>
      </c>
      <c r="H15" s="25" t="s">
        <v>38</v>
      </c>
      <c r="I15" s="89" t="s">
        <v>39</v>
      </c>
      <c r="J15" s="90"/>
      <c r="K15" s="26" t="s">
        <v>40</v>
      </c>
      <c r="IV15" s="1" t="s">
        <v>41</v>
      </c>
    </row>
    <row r="16" spans="1:256" s="7" customFormat="1" ht="41.25" customHeight="1" x14ac:dyDescent="0.15">
      <c r="A16" s="27">
        <v>1</v>
      </c>
      <c r="B16" s="91" t="s">
        <v>42</v>
      </c>
      <c r="C16" s="92"/>
      <c r="D16" s="93"/>
      <c r="E16" s="94" t="s">
        <v>43</v>
      </c>
      <c r="F16" s="94"/>
      <c r="G16" s="40" t="s">
        <v>44</v>
      </c>
      <c r="H16" s="40" t="s">
        <v>45</v>
      </c>
      <c r="I16" s="40" t="s">
        <v>46</v>
      </c>
      <c r="J16" s="40" t="s">
        <v>47</v>
      </c>
      <c r="K16" s="41"/>
      <c r="IV16" s="4" t="s">
        <v>48</v>
      </c>
    </row>
    <row r="17" spans="1:256" s="7" customFormat="1" ht="41.25" customHeight="1" x14ac:dyDescent="0.15">
      <c r="A17" s="30">
        <v>2</v>
      </c>
      <c r="B17" s="69"/>
      <c r="C17" s="58"/>
      <c r="D17" s="59"/>
      <c r="E17" s="70"/>
      <c r="F17" s="60"/>
      <c r="G17" s="31"/>
      <c r="H17" s="31"/>
      <c r="I17" s="32"/>
      <c r="J17" s="32"/>
      <c r="K17" s="33"/>
      <c r="IV17" s="4" t="s">
        <v>49</v>
      </c>
    </row>
    <row r="18" spans="1:256" s="7" customFormat="1" ht="41.25" customHeight="1" x14ac:dyDescent="0.15">
      <c r="A18" s="30">
        <v>3</v>
      </c>
      <c r="B18" s="69"/>
      <c r="C18" s="58"/>
      <c r="D18" s="59"/>
      <c r="E18" s="70"/>
      <c r="F18" s="60"/>
      <c r="G18" s="31"/>
      <c r="H18" s="31"/>
      <c r="I18" s="32"/>
      <c r="J18" s="32"/>
      <c r="K18" s="33"/>
      <c r="IV18" s="4" t="s">
        <v>50</v>
      </c>
    </row>
    <row r="19" spans="1:256" s="7" customFormat="1" ht="41.25" customHeight="1" x14ac:dyDescent="0.15">
      <c r="A19" s="30">
        <v>4</v>
      </c>
      <c r="B19" s="69"/>
      <c r="C19" s="58"/>
      <c r="D19" s="59"/>
      <c r="E19" s="70"/>
      <c r="F19" s="60"/>
      <c r="G19" s="31"/>
      <c r="H19" s="31"/>
      <c r="I19" s="32"/>
      <c r="J19" s="32"/>
      <c r="K19" s="33"/>
      <c r="IV19" s="4" t="s">
        <v>51</v>
      </c>
    </row>
    <row r="20" spans="1:256" s="7" customFormat="1" ht="41.25" customHeight="1" x14ac:dyDescent="0.15">
      <c r="A20" s="30">
        <v>5</v>
      </c>
      <c r="B20" s="57"/>
      <c r="C20" s="58"/>
      <c r="D20" s="59"/>
      <c r="E20" s="60"/>
      <c r="F20" s="60"/>
      <c r="G20" s="32"/>
      <c r="H20" s="32"/>
      <c r="I20" s="32"/>
      <c r="J20" s="32"/>
      <c r="K20" s="33"/>
      <c r="IV20" s="4" t="s">
        <v>52</v>
      </c>
    </row>
    <row r="21" spans="1:256" s="7" customFormat="1" ht="41.25" customHeight="1" x14ac:dyDescent="0.15">
      <c r="A21" s="30">
        <v>6</v>
      </c>
      <c r="B21" s="57"/>
      <c r="C21" s="58"/>
      <c r="D21" s="59"/>
      <c r="E21" s="60"/>
      <c r="F21" s="60"/>
      <c r="G21" s="32"/>
      <c r="H21" s="32"/>
      <c r="I21" s="32"/>
      <c r="J21" s="32"/>
      <c r="K21" s="33"/>
      <c r="IV21" s="4" t="s">
        <v>53</v>
      </c>
    </row>
    <row r="22" spans="1:256" s="7" customFormat="1" ht="41.25" customHeight="1" x14ac:dyDescent="0.15">
      <c r="A22" s="30">
        <v>7</v>
      </c>
      <c r="B22" s="57"/>
      <c r="C22" s="58"/>
      <c r="D22" s="59"/>
      <c r="E22" s="60"/>
      <c r="F22" s="60"/>
      <c r="G22" s="32"/>
      <c r="H22" s="32"/>
      <c r="I22" s="32"/>
      <c r="J22" s="32"/>
      <c r="K22" s="33"/>
      <c r="IV22" s="4" t="s">
        <v>54</v>
      </c>
    </row>
    <row r="23" spans="1:256" s="7" customFormat="1" ht="41.25" customHeight="1" x14ac:dyDescent="0.15">
      <c r="A23" s="30">
        <v>8</v>
      </c>
      <c r="B23" s="57"/>
      <c r="C23" s="58"/>
      <c r="D23" s="59"/>
      <c r="E23" s="60"/>
      <c r="F23" s="60"/>
      <c r="G23" s="32"/>
      <c r="H23" s="32"/>
      <c r="I23" s="32"/>
      <c r="J23" s="32"/>
      <c r="K23" s="33"/>
      <c r="IV23" s="4" t="s">
        <v>55</v>
      </c>
    </row>
    <row r="24" spans="1:256" s="7" customFormat="1" ht="41.25" customHeight="1" x14ac:dyDescent="0.15">
      <c r="A24" s="30">
        <v>9</v>
      </c>
      <c r="B24" s="57"/>
      <c r="C24" s="58"/>
      <c r="D24" s="59"/>
      <c r="E24" s="60"/>
      <c r="F24" s="60"/>
      <c r="G24" s="32"/>
      <c r="H24" s="32"/>
      <c r="I24" s="32"/>
      <c r="J24" s="32"/>
      <c r="K24" s="33"/>
      <c r="IV24" s="4" t="s">
        <v>56</v>
      </c>
    </row>
    <row r="25" spans="1:256" s="7" customFormat="1" ht="41.25" customHeight="1" x14ac:dyDescent="0.15">
      <c r="A25" s="30">
        <v>10</v>
      </c>
      <c r="B25" s="57"/>
      <c r="C25" s="58"/>
      <c r="D25" s="59"/>
      <c r="E25" s="60"/>
      <c r="F25" s="60"/>
      <c r="G25" s="32"/>
      <c r="H25" s="32"/>
      <c r="I25" s="32"/>
      <c r="J25" s="32"/>
      <c r="K25" s="33"/>
      <c r="IV25" s="4" t="s">
        <v>19</v>
      </c>
    </row>
    <row r="26" spans="1:256" s="7" customFormat="1" ht="41.25" customHeight="1" x14ac:dyDescent="0.15">
      <c r="A26" s="30">
        <v>11</v>
      </c>
      <c r="B26" s="57"/>
      <c r="C26" s="58"/>
      <c r="D26" s="59"/>
      <c r="E26" s="60"/>
      <c r="F26" s="60"/>
      <c r="G26" s="32"/>
      <c r="H26" s="32"/>
      <c r="I26" s="32"/>
      <c r="J26" s="32"/>
      <c r="K26" s="33"/>
      <c r="IV26" s="4" t="s">
        <v>57</v>
      </c>
    </row>
    <row r="27" spans="1:256" s="7" customFormat="1" ht="41.25" customHeight="1" x14ac:dyDescent="0.15">
      <c r="A27" s="30">
        <v>12</v>
      </c>
      <c r="B27" s="57"/>
      <c r="C27" s="58"/>
      <c r="D27" s="59"/>
      <c r="E27" s="60"/>
      <c r="F27" s="60"/>
      <c r="G27" s="32"/>
      <c r="H27" s="32"/>
      <c r="I27" s="32"/>
      <c r="J27" s="32"/>
      <c r="K27" s="33"/>
      <c r="IV27" s="4" t="s">
        <v>58</v>
      </c>
    </row>
    <row r="28" spans="1:256" s="7" customFormat="1" ht="41.25" customHeight="1" x14ac:dyDescent="0.15">
      <c r="A28" s="30">
        <v>13</v>
      </c>
      <c r="B28" s="57"/>
      <c r="C28" s="58"/>
      <c r="D28" s="59"/>
      <c r="E28" s="60"/>
      <c r="F28" s="60"/>
      <c r="G28" s="32"/>
      <c r="H28" s="32"/>
      <c r="I28" s="32"/>
      <c r="J28" s="32"/>
      <c r="K28" s="33"/>
      <c r="IV28" s="4" t="s">
        <v>59</v>
      </c>
    </row>
    <row r="29" spans="1:256" s="7" customFormat="1" ht="41.25" customHeight="1" x14ac:dyDescent="0.15">
      <c r="A29" s="30">
        <v>14</v>
      </c>
      <c r="B29" s="57"/>
      <c r="C29" s="58"/>
      <c r="D29" s="59"/>
      <c r="E29" s="60"/>
      <c r="F29" s="60"/>
      <c r="G29" s="32"/>
      <c r="H29" s="32"/>
      <c r="I29" s="32"/>
      <c r="J29" s="32"/>
      <c r="K29" s="33"/>
      <c r="IV29" s="4" t="s">
        <v>60</v>
      </c>
    </row>
    <row r="30" spans="1:256" s="7" customFormat="1" ht="41.25" customHeight="1" x14ac:dyDescent="0.15">
      <c r="A30" s="30">
        <v>15</v>
      </c>
      <c r="B30" s="57"/>
      <c r="C30" s="58"/>
      <c r="D30" s="59"/>
      <c r="E30" s="60"/>
      <c r="F30" s="60"/>
      <c r="G30" s="32"/>
      <c r="H30" s="32"/>
      <c r="I30" s="32"/>
      <c r="J30" s="32"/>
      <c r="K30" s="33"/>
      <c r="IV30" s="4" t="s">
        <v>61</v>
      </c>
    </row>
    <row r="31" spans="1:256" s="7" customFormat="1" ht="41.25" customHeight="1" x14ac:dyDescent="0.15">
      <c r="A31" s="30">
        <v>16</v>
      </c>
      <c r="B31" s="57"/>
      <c r="C31" s="58"/>
      <c r="D31" s="59"/>
      <c r="E31" s="60"/>
      <c r="F31" s="60"/>
      <c r="G31" s="32"/>
      <c r="H31" s="32"/>
      <c r="I31" s="32"/>
      <c r="J31" s="32"/>
      <c r="K31" s="33"/>
      <c r="IV31" s="4" t="s">
        <v>62</v>
      </c>
    </row>
    <row r="32" spans="1:256" s="7" customFormat="1" ht="41.25" customHeight="1" thickBot="1" x14ac:dyDescent="0.2">
      <c r="A32" s="34">
        <v>17</v>
      </c>
      <c r="B32" s="61"/>
      <c r="C32" s="62"/>
      <c r="D32" s="63"/>
      <c r="E32" s="64"/>
      <c r="F32" s="64"/>
      <c r="G32" s="35"/>
      <c r="H32" s="35"/>
      <c r="I32" s="35"/>
      <c r="J32" s="35"/>
      <c r="K32" s="36"/>
      <c r="IV32" s="4" t="s">
        <v>63</v>
      </c>
    </row>
    <row r="33" spans="1:256" s="7" customFormat="1" ht="41.25" customHeight="1" x14ac:dyDescent="0.15">
      <c r="A33" s="27">
        <v>18</v>
      </c>
      <c r="B33" s="65"/>
      <c r="C33" s="66"/>
      <c r="D33" s="67"/>
      <c r="E33" s="68"/>
      <c r="F33" s="68"/>
      <c r="G33" s="28"/>
      <c r="H33" s="28"/>
      <c r="I33" s="28"/>
      <c r="J33" s="28"/>
      <c r="K33" s="37"/>
      <c r="IV33" s="4" t="s">
        <v>64</v>
      </c>
    </row>
    <row r="34" spans="1:256" s="7" customFormat="1" ht="41.25" customHeight="1" x14ac:dyDescent="0.15">
      <c r="A34" s="30">
        <v>19</v>
      </c>
      <c r="B34" s="57"/>
      <c r="C34" s="58"/>
      <c r="D34" s="59"/>
      <c r="E34" s="60"/>
      <c r="F34" s="60"/>
      <c r="G34" s="32"/>
      <c r="H34" s="32"/>
      <c r="I34" s="32"/>
      <c r="J34" s="32"/>
      <c r="K34" s="33"/>
      <c r="IV34" s="4" t="s">
        <v>65</v>
      </c>
    </row>
    <row r="35" spans="1:256" s="7" customFormat="1" ht="41.25" customHeight="1" x14ac:dyDescent="0.15">
      <c r="A35" s="30">
        <v>20</v>
      </c>
      <c r="B35" s="57"/>
      <c r="C35" s="58"/>
      <c r="D35" s="59"/>
      <c r="E35" s="60"/>
      <c r="F35" s="60"/>
      <c r="G35" s="32"/>
      <c r="H35" s="32"/>
      <c r="I35" s="32"/>
      <c r="J35" s="32"/>
      <c r="K35" s="33"/>
      <c r="IV35" s="4" t="s">
        <v>66</v>
      </c>
    </row>
    <row r="36" spans="1:256" s="7" customFormat="1" ht="41.25" customHeight="1" x14ac:dyDescent="0.15">
      <c r="A36" s="30">
        <v>21</v>
      </c>
      <c r="B36" s="57"/>
      <c r="C36" s="58"/>
      <c r="D36" s="59"/>
      <c r="E36" s="60"/>
      <c r="F36" s="60"/>
      <c r="G36" s="32"/>
      <c r="H36" s="32"/>
      <c r="I36" s="32"/>
      <c r="J36" s="32"/>
      <c r="K36" s="33"/>
      <c r="IV36" s="4" t="s">
        <v>67</v>
      </c>
    </row>
    <row r="37" spans="1:256" s="7" customFormat="1" ht="41.25" customHeight="1" x14ac:dyDescent="0.15">
      <c r="A37" s="30">
        <v>22</v>
      </c>
      <c r="B37" s="57"/>
      <c r="C37" s="58"/>
      <c r="D37" s="59"/>
      <c r="E37" s="60"/>
      <c r="F37" s="60"/>
      <c r="G37" s="32"/>
      <c r="H37" s="32"/>
      <c r="I37" s="32"/>
      <c r="J37" s="32"/>
      <c r="K37" s="33"/>
      <c r="IV37" s="4" t="s">
        <v>68</v>
      </c>
    </row>
    <row r="38" spans="1:256" s="7" customFormat="1" ht="41.25" customHeight="1" x14ac:dyDescent="0.15">
      <c r="A38" s="30">
        <v>23</v>
      </c>
      <c r="B38" s="57"/>
      <c r="C38" s="58"/>
      <c r="D38" s="59"/>
      <c r="E38" s="60"/>
      <c r="F38" s="60"/>
      <c r="G38" s="32"/>
      <c r="H38" s="32"/>
      <c r="I38" s="32"/>
      <c r="J38" s="32"/>
      <c r="K38" s="33"/>
      <c r="IV38" s="4" t="s">
        <v>69</v>
      </c>
    </row>
    <row r="39" spans="1:256" s="7" customFormat="1" ht="41.25" customHeight="1" x14ac:dyDescent="0.15">
      <c r="A39" s="30">
        <v>24</v>
      </c>
      <c r="B39" s="57"/>
      <c r="C39" s="58"/>
      <c r="D39" s="59"/>
      <c r="E39" s="60"/>
      <c r="F39" s="60"/>
      <c r="G39" s="32"/>
      <c r="H39" s="32"/>
      <c r="I39" s="32"/>
      <c r="J39" s="32"/>
      <c r="K39" s="33"/>
      <c r="IV39" s="4" t="s">
        <v>70</v>
      </c>
    </row>
    <row r="40" spans="1:256" s="7" customFormat="1" ht="41.25" customHeight="1" x14ac:dyDescent="0.15">
      <c r="A40" s="30">
        <v>25</v>
      </c>
      <c r="B40" s="57"/>
      <c r="C40" s="58"/>
      <c r="D40" s="59"/>
      <c r="E40" s="60"/>
      <c r="F40" s="60"/>
      <c r="G40" s="32"/>
      <c r="H40" s="32"/>
      <c r="I40" s="32"/>
      <c r="J40" s="32"/>
      <c r="K40" s="33"/>
      <c r="IV40" s="4" t="s">
        <v>71</v>
      </c>
    </row>
    <row r="41" spans="1:256" s="7" customFormat="1" ht="41.25" customHeight="1" x14ac:dyDescent="0.15">
      <c r="A41" s="30">
        <v>26</v>
      </c>
      <c r="B41" s="57"/>
      <c r="C41" s="58"/>
      <c r="D41" s="59"/>
      <c r="E41" s="60"/>
      <c r="F41" s="60"/>
      <c r="G41" s="32"/>
      <c r="H41" s="32"/>
      <c r="I41" s="32"/>
      <c r="J41" s="32"/>
      <c r="K41" s="33"/>
      <c r="IV41" s="4" t="s">
        <v>72</v>
      </c>
    </row>
    <row r="42" spans="1:256" s="7" customFormat="1" ht="41.25" customHeight="1" x14ac:dyDescent="0.15">
      <c r="A42" s="30">
        <v>27</v>
      </c>
      <c r="B42" s="57"/>
      <c r="C42" s="58"/>
      <c r="D42" s="59"/>
      <c r="E42" s="60"/>
      <c r="F42" s="60"/>
      <c r="G42" s="32"/>
      <c r="H42" s="32"/>
      <c r="I42" s="32"/>
      <c r="J42" s="32"/>
      <c r="K42" s="33"/>
      <c r="IV42" s="4" t="s">
        <v>73</v>
      </c>
    </row>
    <row r="43" spans="1:256" s="7" customFormat="1" ht="41.25" customHeight="1" x14ac:dyDescent="0.15">
      <c r="A43" s="30">
        <v>28</v>
      </c>
      <c r="B43" s="57"/>
      <c r="C43" s="58"/>
      <c r="D43" s="59"/>
      <c r="E43" s="60"/>
      <c r="F43" s="60"/>
      <c r="G43" s="32"/>
      <c r="H43" s="32"/>
      <c r="I43" s="32"/>
      <c r="J43" s="32"/>
      <c r="K43" s="33"/>
      <c r="IV43" s="4" t="s">
        <v>74</v>
      </c>
    </row>
    <row r="44" spans="1:256" s="7" customFormat="1" ht="41.25" customHeight="1" x14ac:dyDescent="0.15">
      <c r="A44" s="30">
        <v>29</v>
      </c>
      <c r="B44" s="57"/>
      <c r="C44" s="58"/>
      <c r="D44" s="59"/>
      <c r="E44" s="60"/>
      <c r="F44" s="60"/>
      <c r="G44" s="32"/>
      <c r="H44" s="32"/>
      <c r="I44" s="32"/>
      <c r="J44" s="32"/>
      <c r="K44" s="33"/>
      <c r="IV44" s="4" t="s">
        <v>75</v>
      </c>
    </row>
    <row r="45" spans="1:256" s="7" customFormat="1" ht="41.25" customHeight="1" x14ac:dyDescent="0.15">
      <c r="A45" s="30">
        <v>30</v>
      </c>
      <c r="B45" s="57"/>
      <c r="C45" s="58"/>
      <c r="D45" s="59"/>
      <c r="E45" s="60"/>
      <c r="F45" s="60"/>
      <c r="G45" s="32"/>
      <c r="H45" s="32"/>
      <c r="I45" s="32"/>
      <c r="J45" s="32"/>
      <c r="K45" s="33"/>
      <c r="IV45" s="4" t="s">
        <v>76</v>
      </c>
    </row>
    <row r="46" spans="1:256" s="7" customFormat="1" ht="41.25" customHeight="1" x14ac:dyDescent="0.15">
      <c r="A46" s="30">
        <v>31</v>
      </c>
      <c r="B46" s="57"/>
      <c r="C46" s="58"/>
      <c r="D46" s="59"/>
      <c r="E46" s="60"/>
      <c r="F46" s="60"/>
      <c r="G46" s="32"/>
      <c r="H46" s="32"/>
      <c r="I46" s="32"/>
      <c r="J46" s="32"/>
      <c r="K46" s="33"/>
      <c r="IV46" s="4" t="s">
        <v>77</v>
      </c>
    </row>
    <row r="47" spans="1:256" s="7" customFormat="1" ht="41.25" customHeight="1" x14ac:dyDescent="0.15">
      <c r="A47" s="30">
        <v>32</v>
      </c>
      <c r="B47" s="57"/>
      <c r="C47" s="58"/>
      <c r="D47" s="59"/>
      <c r="E47" s="60"/>
      <c r="F47" s="60"/>
      <c r="G47" s="32"/>
      <c r="H47" s="32"/>
      <c r="I47" s="32"/>
      <c r="J47" s="32"/>
      <c r="K47" s="33"/>
    </row>
    <row r="48" spans="1:256" s="7" customFormat="1" ht="41.25" customHeight="1" x14ac:dyDescent="0.15">
      <c r="A48" s="30">
        <v>33</v>
      </c>
      <c r="B48" s="57"/>
      <c r="C48" s="58"/>
      <c r="D48" s="59"/>
      <c r="E48" s="60"/>
      <c r="F48" s="60"/>
      <c r="G48" s="32"/>
      <c r="H48" s="32"/>
      <c r="I48" s="32"/>
      <c r="J48" s="32"/>
      <c r="K48" s="33"/>
    </row>
    <row r="49" spans="1:11" s="7" customFormat="1" ht="41.25" customHeight="1" thickBot="1" x14ac:dyDescent="0.2">
      <c r="A49" s="34">
        <v>34</v>
      </c>
      <c r="B49" s="61"/>
      <c r="C49" s="62"/>
      <c r="D49" s="63"/>
      <c r="E49" s="64"/>
      <c r="F49" s="64"/>
      <c r="G49" s="35"/>
      <c r="H49" s="35"/>
      <c r="I49" s="35"/>
      <c r="J49" s="35"/>
      <c r="K49" s="36"/>
    </row>
  </sheetData>
  <mergeCells count="94">
    <mergeCell ref="A7:C7"/>
    <mergeCell ref="D7:E7"/>
    <mergeCell ref="F7:G7"/>
    <mergeCell ref="H7:I7"/>
    <mergeCell ref="A6:C6"/>
    <mergeCell ref="D6:E6"/>
    <mergeCell ref="F6:G6"/>
    <mergeCell ref="H6:I6"/>
    <mergeCell ref="J6:K6"/>
    <mergeCell ref="A3:E3"/>
    <mergeCell ref="F3:I3"/>
    <mergeCell ref="K3:K4"/>
    <mergeCell ref="A4:E4"/>
    <mergeCell ref="F4:I4"/>
    <mergeCell ref="J7:K7"/>
    <mergeCell ref="B17:D17"/>
    <mergeCell ref="E17:F17"/>
    <mergeCell ref="A9:C9"/>
    <mergeCell ref="D9:G9"/>
    <mergeCell ref="H9:K9"/>
    <mergeCell ref="A11:K11"/>
    <mergeCell ref="A12:B12"/>
    <mergeCell ref="A13:B13"/>
    <mergeCell ref="B15:D15"/>
    <mergeCell ref="E15:F15"/>
    <mergeCell ref="I15:J15"/>
    <mergeCell ref="B16:D16"/>
    <mergeCell ref="E16:F16"/>
    <mergeCell ref="A8:G8"/>
    <mergeCell ref="H8:K8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B27:D27"/>
    <mergeCell ref="E27:F27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8:D48"/>
    <mergeCell ref="E48:F48"/>
    <mergeCell ref="B49:D49"/>
    <mergeCell ref="E49:F49"/>
    <mergeCell ref="B45:D45"/>
    <mergeCell ref="E45:F45"/>
    <mergeCell ref="B46:D46"/>
    <mergeCell ref="E46:F46"/>
    <mergeCell ref="B47:D47"/>
    <mergeCell ref="E47:F47"/>
  </mergeCells>
  <phoneticPr fontId="3"/>
  <conditionalFormatting sqref="G12 I12 K12 C12:C13 E12:E13">
    <cfRule type="cellIs" dxfId="6" priority="2" stopIfTrue="1" operator="equal">
      <formula>0</formula>
    </cfRule>
  </conditionalFormatting>
  <dataValidations count="8">
    <dataValidation type="list" allowBlank="1" showInputMessage="1" showErrorMessage="1" sqref="I16:I49" xr:uid="{00000000-0002-0000-0000-000000000000}">
      <formula1>"全国,ブロック,都道府県"</formula1>
    </dataValidation>
    <dataValidation errorStyle="warning" imeMode="hiragana" allowBlank="1" showInputMessage="1" showErrorMessage="1" error="ひらがなで入力して下さい。" sqref="E17:F49" xr:uid="{00000000-0002-0000-0000-000001000000}"/>
    <dataValidation imeMode="hiragana" allowBlank="1" showInputMessage="1" showErrorMessage="1" error="ひらがなを入力して下さい。" sqref="E16:F16" xr:uid="{00000000-0002-0000-0000-000002000000}"/>
    <dataValidation imeMode="hiragana" allowBlank="1" showInputMessage="1" showErrorMessage="1" sqref="D7:E7 F4:I4" xr:uid="{00000000-0002-0000-0000-000003000000}"/>
    <dataValidation imeMode="halfAlpha" allowBlank="1" showInputMessage="1" showErrorMessage="1" sqref="F7:I7" xr:uid="{00000000-0002-0000-0000-000004000000}"/>
    <dataValidation type="list" allowBlank="1" showInputMessage="1" showErrorMessage="1" sqref="J16:J49" xr:uid="{00000000-0002-0000-0000-000005000000}">
      <formula1>"１位,２位,ベスト４,ベスト８,ベスト１６"</formula1>
    </dataValidation>
    <dataValidation type="list" allowBlank="1" showInputMessage="1" showErrorMessage="1" sqref="G16:G49" xr:uid="{00000000-0002-0000-0000-000006000000}">
      <formula1>"中学３年,中学２年,中学１年,小学６年,小学５年,小学４年,小学３年,小学２年,小学１年,幼児６歳,幼児５歳,幼児４歳,幼児３歳"</formula1>
    </dataValidation>
    <dataValidation type="list" allowBlank="1" showInputMessage="1" showErrorMessage="1" sqref="H16:H49" xr:uid="{00000000-0002-0000-0000-000007000000}">
      <formula1>"M－３・２,M－１,JM－６,JM－５,JM－４,JM－３,JM－２・１,YM"</formula1>
    </dataValidation>
  </dataValidations>
  <pageMargins left="0.59055118110236227" right="0.39370078740157483" top="0.39370078740157483" bottom="0.19685039370078741" header="0.51181102362204722" footer="0.51181102362204722"/>
  <pageSetup paperSize="9" scale="84" orientation="portrait" r:id="rId1"/>
  <headerFooter alignWithMargins="0">
    <oddHeader>&amp;R&amp;P ページ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46"/>
  <sheetViews>
    <sheetView topLeftCell="A16" zoomScaleNormal="100" workbookViewId="0">
      <selection activeCell="A6" sqref="A6:E6"/>
    </sheetView>
  </sheetViews>
  <sheetFormatPr defaultRowHeight="13.5" x14ac:dyDescent="0.15"/>
  <cols>
    <col min="1" max="11" width="7.375" customWidth="1"/>
  </cols>
  <sheetData>
    <row r="1" spans="1:256" ht="28.5" x14ac:dyDescent="0.3">
      <c r="A1" s="158" t="s">
        <v>78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IV1" s="1" t="s">
        <v>0</v>
      </c>
    </row>
    <row r="2" spans="1:256" ht="11.2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IV2" s="1" t="s">
        <v>79</v>
      </c>
    </row>
    <row r="3" spans="1:256" ht="17.25" x14ac:dyDescent="0.15">
      <c r="A3" s="3" t="s">
        <v>80</v>
      </c>
      <c r="IV3" s="1" t="s">
        <v>5</v>
      </c>
    </row>
    <row r="4" spans="1:256" ht="17.25" x14ac:dyDescent="0.15">
      <c r="A4" s="3" t="s">
        <v>81</v>
      </c>
      <c r="IV4" s="4" t="s">
        <v>7</v>
      </c>
    </row>
    <row r="5" spans="1:256" ht="18" thickBot="1" x14ac:dyDescent="0.2">
      <c r="A5" s="3"/>
      <c r="IV5" s="1" t="s">
        <v>8</v>
      </c>
    </row>
    <row r="6" spans="1:256" s="5" customFormat="1" ht="18.75" customHeight="1" x14ac:dyDescent="0.15">
      <c r="A6" s="99" t="s">
        <v>2</v>
      </c>
      <c r="B6" s="100"/>
      <c r="C6" s="101"/>
      <c r="D6" s="101"/>
      <c r="E6" s="102"/>
      <c r="F6" s="99" t="s">
        <v>3</v>
      </c>
      <c r="G6" s="101"/>
      <c r="H6" s="101"/>
      <c r="I6" s="103"/>
      <c r="K6" s="6"/>
      <c r="IV6" s="1" t="s">
        <v>14</v>
      </c>
    </row>
    <row r="7" spans="1:256" s="7" customFormat="1" ht="30" customHeight="1" thickBot="1" x14ac:dyDescent="0.2">
      <c r="A7" s="137"/>
      <c r="B7" s="63"/>
      <c r="C7" s="64"/>
      <c r="D7" s="64"/>
      <c r="E7" s="61"/>
      <c r="F7" s="137"/>
      <c r="G7" s="64"/>
      <c r="H7" s="64"/>
      <c r="I7" s="138"/>
      <c r="K7" s="6"/>
      <c r="IV7" s="4" t="s">
        <v>15</v>
      </c>
    </row>
    <row r="8" spans="1:256" s="9" customFormat="1" ht="14.25" customHeight="1" thickBot="1" x14ac:dyDescent="0.2">
      <c r="A8" s="8"/>
      <c r="B8" s="8"/>
      <c r="C8" s="8"/>
      <c r="D8" s="8"/>
      <c r="E8" s="8"/>
      <c r="F8" s="8"/>
      <c r="G8" s="8"/>
      <c r="H8" s="8"/>
      <c r="I8" s="8"/>
      <c r="IV8" s="1" t="s">
        <v>18</v>
      </c>
    </row>
    <row r="9" spans="1:256" s="5" customFormat="1" ht="33.75" customHeight="1" x14ac:dyDescent="0.15">
      <c r="A9" s="128" t="s">
        <v>9</v>
      </c>
      <c r="B9" s="130"/>
      <c r="C9" s="130"/>
      <c r="D9" s="145"/>
      <c r="E9" s="154" t="s">
        <v>82</v>
      </c>
      <c r="F9" s="155"/>
      <c r="G9" s="155"/>
      <c r="H9" s="156"/>
      <c r="I9" s="157" t="s">
        <v>83</v>
      </c>
      <c r="J9" s="155"/>
      <c r="K9" s="156"/>
      <c r="IV9" s="10" t="s">
        <v>84</v>
      </c>
    </row>
    <row r="10" spans="1:256" s="7" customFormat="1" ht="30" customHeight="1" x14ac:dyDescent="0.15">
      <c r="A10" s="142"/>
      <c r="B10" s="143"/>
      <c r="C10" s="143"/>
      <c r="D10" s="146"/>
      <c r="E10" s="147"/>
      <c r="F10" s="143"/>
      <c r="G10" s="143"/>
      <c r="H10" s="144"/>
      <c r="I10" s="148"/>
      <c r="J10" s="143"/>
      <c r="K10" s="144"/>
      <c r="IV10" s="4" t="s">
        <v>20</v>
      </c>
    </row>
    <row r="11" spans="1:256" s="7" customFormat="1" ht="33.75" customHeight="1" x14ac:dyDescent="0.15">
      <c r="A11" s="149" t="s">
        <v>85</v>
      </c>
      <c r="B11" s="150"/>
      <c r="C11" s="150"/>
      <c r="D11" s="151"/>
      <c r="E11" s="149" t="s">
        <v>86</v>
      </c>
      <c r="F11" s="150"/>
      <c r="G11" s="152"/>
      <c r="H11" s="153" t="s">
        <v>87</v>
      </c>
      <c r="I11" s="101"/>
      <c r="J11" s="101"/>
      <c r="K11" s="103"/>
      <c r="IV11" s="1" t="s">
        <v>21</v>
      </c>
    </row>
    <row r="12" spans="1:256" s="7" customFormat="1" ht="30" customHeight="1" thickBot="1" x14ac:dyDescent="0.2">
      <c r="A12" s="137"/>
      <c r="B12" s="64"/>
      <c r="C12" s="64"/>
      <c r="D12" s="61"/>
      <c r="E12" s="137"/>
      <c r="F12" s="64"/>
      <c r="G12" s="138"/>
      <c r="H12" s="139"/>
      <c r="I12" s="140"/>
      <c r="J12" s="140"/>
      <c r="K12" s="141"/>
      <c r="IV12" s="1" t="s">
        <v>23</v>
      </c>
    </row>
    <row r="13" spans="1:256" s="5" customFormat="1" ht="18.75" customHeight="1" thickBot="1" x14ac:dyDescent="0.2">
      <c r="A13" s="83" t="s">
        <v>117</v>
      </c>
      <c r="B13" s="95"/>
      <c r="C13" s="84"/>
      <c r="D13" s="145" t="s">
        <v>16</v>
      </c>
      <c r="E13" s="95"/>
      <c r="F13" s="95"/>
      <c r="G13" s="95"/>
      <c r="H13" s="95"/>
      <c r="I13" s="95"/>
      <c r="J13" s="95"/>
      <c r="K13" s="96"/>
      <c r="IV13" s="1" t="s">
        <v>29</v>
      </c>
    </row>
    <row r="14" spans="1:256" s="7" customFormat="1" ht="30" customHeight="1" thickBot="1" x14ac:dyDescent="0.2">
      <c r="A14" s="142"/>
      <c r="B14" s="143"/>
      <c r="C14" s="143"/>
      <c r="D14" s="143"/>
      <c r="E14" s="143"/>
      <c r="F14" s="143"/>
      <c r="G14" s="143"/>
      <c r="H14" s="143"/>
      <c r="I14" s="143"/>
      <c r="J14" s="143"/>
      <c r="K14" s="144"/>
      <c r="IV14" s="1" t="s">
        <v>32</v>
      </c>
    </row>
    <row r="15" spans="1:256" s="7" customFormat="1" ht="15.75" customHeight="1" x14ac:dyDescent="0.1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IV15" s="1" t="s">
        <v>33</v>
      </c>
    </row>
    <row r="16" spans="1:256" ht="18" thickBot="1" x14ac:dyDescent="0.2">
      <c r="IV16" s="1" t="s">
        <v>41</v>
      </c>
    </row>
    <row r="17" spans="3:256" s="10" customFormat="1" ht="29.25" customHeight="1" thickBot="1" x14ac:dyDescent="0.2">
      <c r="C17" s="128" t="s">
        <v>88</v>
      </c>
      <c r="D17" s="129"/>
      <c r="E17" s="84" t="s">
        <v>89</v>
      </c>
      <c r="F17" s="130"/>
      <c r="G17" s="130" t="s">
        <v>90</v>
      </c>
      <c r="H17" s="129"/>
      <c r="IV17" s="4" t="s">
        <v>48</v>
      </c>
    </row>
    <row r="18" spans="3:256" s="10" customFormat="1" ht="29.25" customHeight="1" x14ac:dyDescent="0.15">
      <c r="C18" s="131" t="s">
        <v>91</v>
      </c>
      <c r="D18" s="132"/>
      <c r="E18" s="133"/>
      <c r="F18" s="134"/>
      <c r="G18" s="135"/>
      <c r="H18" s="136"/>
      <c r="J18" s="12"/>
      <c r="IV18" s="4" t="s">
        <v>49</v>
      </c>
    </row>
    <row r="19" spans="3:256" s="10" customFormat="1" ht="29.25" customHeight="1" x14ac:dyDescent="0.15">
      <c r="C19" s="122" t="s">
        <v>92</v>
      </c>
      <c r="D19" s="123"/>
      <c r="E19" s="124"/>
      <c r="F19" s="125"/>
      <c r="G19" s="126"/>
      <c r="H19" s="127"/>
      <c r="J19" s="12"/>
      <c r="IV19" s="4" t="s">
        <v>50</v>
      </c>
    </row>
    <row r="20" spans="3:256" s="10" customFormat="1" ht="29.25" customHeight="1" x14ac:dyDescent="0.15">
      <c r="C20" s="122" t="s">
        <v>93</v>
      </c>
      <c r="D20" s="123"/>
      <c r="E20" s="124"/>
      <c r="F20" s="125"/>
      <c r="G20" s="126"/>
      <c r="H20" s="127"/>
      <c r="J20" s="12"/>
      <c r="IV20" s="4" t="s">
        <v>51</v>
      </c>
    </row>
    <row r="21" spans="3:256" s="10" customFormat="1" ht="29.25" customHeight="1" x14ac:dyDescent="0.15">
      <c r="C21" s="122" t="s">
        <v>94</v>
      </c>
      <c r="D21" s="123"/>
      <c r="E21" s="124"/>
      <c r="F21" s="125"/>
      <c r="G21" s="126"/>
      <c r="H21" s="127"/>
      <c r="IV21" s="4" t="s">
        <v>52</v>
      </c>
    </row>
    <row r="22" spans="3:256" s="10" customFormat="1" ht="29.25" customHeight="1" x14ac:dyDescent="0.15">
      <c r="C22" s="122" t="s">
        <v>95</v>
      </c>
      <c r="D22" s="123"/>
      <c r="E22" s="124"/>
      <c r="F22" s="125"/>
      <c r="G22" s="126"/>
      <c r="H22" s="127"/>
      <c r="IV22" s="4" t="s">
        <v>53</v>
      </c>
    </row>
    <row r="23" spans="3:256" s="10" customFormat="1" ht="29.25" customHeight="1" x14ac:dyDescent="0.15">
      <c r="C23" s="122" t="s">
        <v>96</v>
      </c>
      <c r="D23" s="123"/>
      <c r="E23" s="124"/>
      <c r="F23" s="125"/>
      <c r="G23" s="126"/>
      <c r="H23" s="127"/>
      <c r="IV23" s="4" t="s">
        <v>54</v>
      </c>
    </row>
    <row r="24" spans="3:256" s="10" customFormat="1" ht="29.25" customHeight="1" x14ac:dyDescent="0.15">
      <c r="C24" s="122" t="s">
        <v>97</v>
      </c>
      <c r="D24" s="123"/>
      <c r="E24" s="124"/>
      <c r="F24" s="125"/>
      <c r="G24" s="126"/>
      <c r="H24" s="127"/>
      <c r="IV24" s="4" t="s">
        <v>55</v>
      </c>
    </row>
    <row r="25" spans="3:256" s="10" customFormat="1" ht="29.25" customHeight="1" thickBot="1" x14ac:dyDescent="0.2">
      <c r="C25" s="114" t="s">
        <v>98</v>
      </c>
      <c r="D25" s="115"/>
      <c r="E25" s="116"/>
      <c r="F25" s="117"/>
      <c r="G25" s="118"/>
      <c r="H25" s="119"/>
      <c r="IV25" s="4" t="s">
        <v>56</v>
      </c>
    </row>
    <row r="26" spans="3:256" ht="30.75" customHeight="1" x14ac:dyDescent="0.25">
      <c r="C26" s="120">
        <f>SUM(E18:H24)</f>
        <v>0</v>
      </c>
      <c r="D26" s="120"/>
      <c r="E26" s="120">
        <f>SUM(E25:H25)</f>
        <v>0</v>
      </c>
      <c r="F26" s="120"/>
      <c r="IV26" s="4" t="s">
        <v>19</v>
      </c>
    </row>
    <row r="27" spans="3:256" ht="37.5" customHeight="1" thickBot="1" x14ac:dyDescent="0.3">
      <c r="C27" s="120"/>
      <c r="D27" s="120"/>
      <c r="E27" s="13" t="s">
        <v>99</v>
      </c>
      <c r="F27" s="121">
        <v>4000</v>
      </c>
      <c r="G27" s="121"/>
      <c r="H27" s="13" t="s">
        <v>100</v>
      </c>
      <c r="I27" s="162">
        <f>C27*F27</f>
        <v>0</v>
      </c>
      <c r="J27" s="162"/>
      <c r="K27" s="14"/>
      <c r="IV27" s="42" t="s">
        <v>101</v>
      </c>
    </row>
    <row r="28" spans="3:256" ht="30.75" customHeight="1" thickTop="1" thickBot="1" x14ac:dyDescent="0.3">
      <c r="I28" s="163">
        <f>SUM(I27:J27)</f>
        <v>0</v>
      </c>
      <c r="J28" s="164"/>
      <c r="K28" s="15" t="s">
        <v>102</v>
      </c>
      <c r="M28" s="50" t="s">
        <v>103</v>
      </c>
      <c r="N28" s="159">
        <f>SUM(I28,I31)</f>
        <v>0</v>
      </c>
      <c r="O28" s="160"/>
      <c r="P28" s="161"/>
      <c r="IV28" s="4" t="s">
        <v>59</v>
      </c>
    </row>
    <row r="29" spans="3:256" ht="30.75" customHeight="1" x14ac:dyDescent="0.15">
      <c r="IV29" s="4" t="s">
        <v>60</v>
      </c>
    </row>
    <row r="30" spans="3:256" ht="30.75" customHeight="1" thickBot="1" x14ac:dyDescent="0.3">
      <c r="C30" s="120">
        <f>E26</f>
        <v>0</v>
      </c>
      <c r="D30" s="120"/>
      <c r="E30" s="13" t="s">
        <v>99</v>
      </c>
      <c r="F30" s="121">
        <v>2000</v>
      </c>
      <c r="G30" s="121"/>
      <c r="H30" s="13" t="s">
        <v>100</v>
      </c>
      <c r="I30" s="162">
        <f>C30*F30</f>
        <v>0</v>
      </c>
      <c r="J30" s="162"/>
      <c r="K30" s="14"/>
      <c r="IV30" s="4" t="s">
        <v>61</v>
      </c>
    </row>
    <row r="31" spans="3:256" ht="30.75" customHeight="1" thickBot="1" x14ac:dyDescent="0.3">
      <c r="I31" s="163">
        <f>SUM(I30:J30)</f>
        <v>0</v>
      </c>
      <c r="J31" s="164"/>
      <c r="K31" s="15" t="s">
        <v>102</v>
      </c>
      <c r="IV31" s="4" t="s">
        <v>62</v>
      </c>
    </row>
    <row r="32" spans="3:256" ht="30.75" customHeight="1" x14ac:dyDescent="0.15">
      <c r="IV32" s="4" t="s">
        <v>63</v>
      </c>
    </row>
    <row r="33" spans="256:256" ht="30.75" customHeight="1" x14ac:dyDescent="0.15">
      <c r="IV33" s="4" t="s">
        <v>64</v>
      </c>
    </row>
    <row r="34" spans="256:256" ht="30.75" customHeight="1" x14ac:dyDescent="0.15">
      <c r="IV34" s="4" t="s">
        <v>65</v>
      </c>
    </row>
    <row r="35" spans="256:256" ht="17.25" x14ac:dyDescent="0.15">
      <c r="IV35" s="4" t="s">
        <v>66</v>
      </c>
    </row>
    <row r="36" spans="256:256" ht="17.25" x14ac:dyDescent="0.15">
      <c r="IV36" s="4" t="s">
        <v>67</v>
      </c>
    </row>
    <row r="37" spans="256:256" ht="17.25" x14ac:dyDescent="0.15">
      <c r="IV37" s="4" t="s">
        <v>68</v>
      </c>
    </row>
    <row r="38" spans="256:256" ht="17.25" x14ac:dyDescent="0.15">
      <c r="IV38" s="4" t="s">
        <v>69</v>
      </c>
    </row>
    <row r="39" spans="256:256" ht="17.25" x14ac:dyDescent="0.15">
      <c r="IV39" s="4" t="s">
        <v>70</v>
      </c>
    </row>
    <row r="40" spans="256:256" ht="17.25" x14ac:dyDescent="0.15">
      <c r="IV40" s="4" t="s">
        <v>71</v>
      </c>
    </row>
    <row r="41" spans="256:256" ht="17.25" x14ac:dyDescent="0.15">
      <c r="IV41" s="4" t="s">
        <v>72</v>
      </c>
    </row>
    <row r="42" spans="256:256" ht="17.25" x14ac:dyDescent="0.15">
      <c r="IV42" s="4" t="s">
        <v>73</v>
      </c>
    </row>
    <row r="43" spans="256:256" ht="17.25" x14ac:dyDescent="0.15">
      <c r="IV43" s="4" t="s">
        <v>74</v>
      </c>
    </row>
    <row r="44" spans="256:256" ht="17.25" x14ac:dyDescent="0.15">
      <c r="IV44" s="4" t="s">
        <v>75</v>
      </c>
    </row>
    <row r="45" spans="256:256" ht="17.25" x14ac:dyDescent="0.15">
      <c r="IV45" s="4" t="s">
        <v>76</v>
      </c>
    </row>
    <row r="46" spans="256:256" ht="17.25" x14ac:dyDescent="0.15">
      <c r="IV46" s="4" t="s">
        <v>77</v>
      </c>
    </row>
  </sheetData>
  <mergeCells count="59">
    <mergeCell ref="N28:P28"/>
    <mergeCell ref="F30:G30"/>
    <mergeCell ref="I30:J30"/>
    <mergeCell ref="I31:J31"/>
    <mergeCell ref="C26:D26"/>
    <mergeCell ref="E26:F26"/>
    <mergeCell ref="C30:D30"/>
    <mergeCell ref="I28:J28"/>
    <mergeCell ref="I27:J27"/>
    <mergeCell ref="A9:D9"/>
    <mergeCell ref="E9:H9"/>
    <mergeCell ref="I9:K9"/>
    <mergeCell ref="A1:K1"/>
    <mergeCell ref="A6:E6"/>
    <mergeCell ref="F6:I6"/>
    <mergeCell ref="A7:E7"/>
    <mergeCell ref="F7:I7"/>
    <mergeCell ref="A10:D10"/>
    <mergeCell ref="E10:H10"/>
    <mergeCell ref="I10:K10"/>
    <mergeCell ref="A11:D11"/>
    <mergeCell ref="E11:G11"/>
    <mergeCell ref="H11:K11"/>
    <mergeCell ref="A12:D12"/>
    <mergeCell ref="E12:G12"/>
    <mergeCell ref="H12:K12"/>
    <mergeCell ref="A14:C14"/>
    <mergeCell ref="D14:K14"/>
    <mergeCell ref="D13:K13"/>
    <mergeCell ref="A13:C13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7:D27"/>
    <mergeCell ref="F27:G27"/>
  </mergeCells>
  <phoneticPr fontId="3"/>
  <conditionalFormatting sqref="C27:D27">
    <cfRule type="cellIs" dxfId="5" priority="5" stopIfTrue="1" operator="equal">
      <formula>0</formula>
    </cfRule>
  </conditionalFormatting>
  <conditionalFormatting sqref="C30:D30">
    <cfRule type="cellIs" dxfId="4" priority="1" stopIfTrue="1" operator="equal">
      <formula>0</formula>
    </cfRule>
  </conditionalFormatting>
  <conditionalFormatting sqref="C26:F26">
    <cfRule type="cellIs" dxfId="3" priority="2" stopIfTrue="1" operator="equal">
      <formula>0</formula>
    </cfRule>
  </conditionalFormatting>
  <dataValidations count="4">
    <dataValidation type="list" allowBlank="1" showInputMessage="1" showErrorMessage="1" sqref="A15" xr:uid="{00000000-0002-0000-0100-000000000000}">
      <formula1>#REF!</formula1>
    </dataValidation>
    <dataValidation imeMode="hiragana" allowBlank="1" showInputMessage="1" showErrorMessage="1" sqref="F7:I7" xr:uid="{00000000-0002-0000-0100-000001000000}"/>
    <dataValidation imeMode="halfAlpha" allowBlank="1" showInputMessage="1" showErrorMessage="1" sqref="I10 E12" xr:uid="{00000000-0002-0000-0100-000002000000}"/>
    <dataValidation type="list" allowBlank="1" showDropDown="1" showInputMessage="1" showErrorMessage="1" sqref="A14:C14" xr:uid="{00000000-0002-0000-0100-000003000000}">
      <formula1>$IV$1:$IV$46</formula1>
    </dataValidation>
  </dataValidations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49"/>
  <sheetViews>
    <sheetView zoomScaleNormal="85" zoomScaleSheetLayoutView="100" workbookViewId="0">
      <selection activeCell="D9" sqref="D9:G9"/>
    </sheetView>
  </sheetViews>
  <sheetFormatPr defaultColWidth="11.75" defaultRowHeight="13.5" x14ac:dyDescent="0.15"/>
  <cols>
    <col min="1" max="2" width="5" customWidth="1"/>
    <col min="3" max="10" width="10.625" customWidth="1"/>
    <col min="11" max="11" width="14.75" customWidth="1"/>
    <col min="12" max="255" width="9" customWidth="1"/>
  </cols>
  <sheetData>
    <row r="1" spans="1:256" s="18" customFormat="1" ht="23.25" customHeight="1" x14ac:dyDescent="0.2">
      <c r="A1" s="16" t="s">
        <v>115</v>
      </c>
      <c r="B1" s="16"/>
      <c r="C1" s="17"/>
      <c r="D1" s="17"/>
      <c r="E1" s="17"/>
      <c r="F1" s="17"/>
      <c r="G1" s="17"/>
      <c r="IV1" s="1" t="s">
        <v>0</v>
      </c>
    </row>
    <row r="2" spans="1:256" s="18" customFormat="1" ht="23.25" customHeight="1" thickBot="1" x14ac:dyDescent="0.25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256" s="9" customFormat="1" ht="18.75" customHeight="1" x14ac:dyDescent="0.15">
      <c r="A3" s="97" t="s">
        <v>2</v>
      </c>
      <c r="B3" s="113"/>
      <c r="C3" s="113"/>
      <c r="D3" s="113"/>
      <c r="E3" s="98"/>
      <c r="F3" s="97" t="s">
        <v>3</v>
      </c>
      <c r="G3" s="113"/>
      <c r="H3" s="113"/>
      <c r="I3" s="98"/>
      <c r="K3" s="104" t="s">
        <v>4</v>
      </c>
      <c r="IV3" s="1" t="s">
        <v>5</v>
      </c>
    </row>
    <row r="4" spans="1:256" s="7" customFormat="1" ht="30" customHeight="1" thickBot="1" x14ac:dyDescent="0.2">
      <c r="A4" s="167"/>
      <c r="B4" s="172"/>
      <c r="C4" s="172"/>
      <c r="D4" s="172"/>
      <c r="E4" s="173"/>
      <c r="F4" s="167"/>
      <c r="G4" s="111"/>
      <c r="H4" s="111"/>
      <c r="I4" s="168"/>
      <c r="K4" s="105"/>
      <c r="IV4" s="4" t="s">
        <v>7</v>
      </c>
    </row>
    <row r="5" spans="1:256" s="9" customFormat="1" ht="14.25" customHeight="1" thickBot="1" x14ac:dyDescent="0.2">
      <c r="A5" s="73"/>
      <c r="B5" s="174"/>
      <c r="C5" s="174"/>
      <c r="D5" s="174"/>
      <c r="E5" s="175"/>
      <c r="F5" s="8"/>
      <c r="G5" s="8"/>
      <c r="H5" s="8"/>
      <c r="I5" s="8"/>
      <c r="IV5" s="1" t="s">
        <v>8</v>
      </c>
    </row>
    <row r="6" spans="1:256" s="9" customFormat="1" ht="18.75" customHeight="1" x14ac:dyDescent="0.15">
      <c r="A6" s="97" t="s">
        <v>9</v>
      </c>
      <c r="B6" s="113"/>
      <c r="C6" s="98"/>
      <c r="D6" s="97" t="s">
        <v>10</v>
      </c>
      <c r="E6" s="98"/>
      <c r="F6" s="97" t="s">
        <v>11</v>
      </c>
      <c r="G6" s="98"/>
      <c r="H6" s="97" t="s">
        <v>12</v>
      </c>
      <c r="I6" s="98"/>
      <c r="J6" s="97" t="s">
        <v>13</v>
      </c>
      <c r="K6" s="98"/>
      <c r="IV6" s="1" t="s">
        <v>14</v>
      </c>
    </row>
    <row r="7" spans="1:256" s="7" customFormat="1" ht="30" customHeight="1" thickBot="1" x14ac:dyDescent="0.2">
      <c r="A7" s="167"/>
      <c r="B7" s="172"/>
      <c r="C7" s="173"/>
      <c r="D7" s="167"/>
      <c r="E7" s="173"/>
      <c r="F7" s="176"/>
      <c r="G7" s="168"/>
      <c r="H7" s="176"/>
      <c r="I7" s="168"/>
      <c r="J7" s="167"/>
      <c r="K7" s="168"/>
      <c r="IV7" s="4" t="s">
        <v>15</v>
      </c>
    </row>
    <row r="8" spans="1:256" s="9" customFormat="1" ht="18.75" customHeight="1" thickBot="1" x14ac:dyDescent="0.2">
      <c r="A8" s="83" t="s">
        <v>118</v>
      </c>
      <c r="B8" s="95"/>
      <c r="C8" s="95"/>
      <c r="D8" s="95" t="s">
        <v>16</v>
      </c>
      <c r="E8" s="95"/>
      <c r="F8" s="95"/>
      <c r="G8" s="96"/>
      <c r="H8" s="83" t="s">
        <v>17</v>
      </c>
      <c r="I8" s="95"/>
      <c r="J8" s="95"/>
      <c r="K8" s="96"/>
      <c r="IV8" s="1" t="s">
        <v>18</v>
      </c>
    </row>
    <row r="9" spans="1:256" s="7" customFormat="1" ht="30" customHeight="1" thickBot="1" x14ac:dyDescent="0.2">
      <c r="A9" s="73"/>
      <c r="B9" s="74"/>
      <c r="C9" s="75"/>
      <c r="D9" s="76"/>
      <c r="E9" s="74"/>
      <c r="F9" s="74"/>
      <c r="G9" s="169"/>
      <c r="H9" s="170"/>
      <c r="I9" s="78"/>
      <c r="J9" s="78"/>
      <c r="K9" s="79"/>
      <c r="IV9" s="4" t="s">
        <v>20</v>
      </c>
    </row>
    <row r="10" spans="1:256" s="9" customFormat="1" ht="14.25" customHeight="1" thickBot="1" x14ac:dyDescent="0.2">
      <c r="A10" s="8"/>
      <c r="B10" s="8"/>
      <c r="C10" s="8"/>
      <c r="D10" s="8"/>
      <c r="E10" s="8"/>
      <c r="F10" s="8"/>
      <c r="G10" s="8"/>
      <c r="IV10" s="1" t="s">
        <v>21</v>
      </c>
    </row>
    <row r="11" spans="1:256" s="9" customFormat="1" ht="18" thickBot="1" x14ac:dyDescent="0.2">
      <c r="A11" s="80" t="s">
        <v>22</v>
      </c>
      <c r="B11" s="81"/>
      <c r="C11" s="81"/>
      <c r="D11" s="81"/>
      <c r="E11" s="81"/>
      <c r="F11" s="81"/>
      <c r="G11" s="81"/>
      <c r="H11" s="81"/>
      <c r="I11" s="81"/>
      <c r="J11" s="81"/>
      <c r="K11" s="82"/>
      <c r="IV11" s="1" t="s">
        <v>23</v>
      </c>
    </row>
    <row r="12" spans="1:256" s="9" customFormat="1" ht="30" customHeight="1" thickBot="1" x14ac:dyDescent="0.2">
      <c r="A12" s="83" t="s">
        <v>24</v>
      </c>
      <c r="B12" s="84"/>
      <c r="C12" s="43">
        <f>COUNTIF(H16:H49,"M－３・２")</f>
        <v>0</v>
      </c>
      <c r="D12" s="44" t="s">
        <v>25</v>
      </c>
      <c r="E12" s="43">
        <f>COUNTIF(H16:H49,"M－１")</f>
        <v>0</v>
      </c>
      <c r="F12" s="45" t="s">
        <v>26</v>
      </c>
      <c r="G12" s="43">
        <f>COUNTIF(H16:H49,"JM－６")</f>
        <v>0</v>
      </c>
      <c r="H12" s="44" t="s">
        <v>27</v>
      </c>
      <c r="I12" s="43">
        <f>COUNTIF(J16:J49,"JM－5")</f>
        <v>0</v>
      </c>
      <c r="J12" s="47" t="s">
        <v>28</v>
      </c>
      <c r="K12" s="46">
        <f>COUNTIF(H16:H49,"JM－４")</f>
        <v>0</v>
      </c>
      <c r="IV12" s="1" t="s">
        <v>29</v>
      </c>
    </row>
    <row r="13" spans="1:256" s="9" customFormat="1" ht="30" customHeight="1" thickBot="1" x14ac:dyDescent="0.2">
      <c r="A13" s="83" t="s">
        <v>30</v>
      </c>
      <c r="B13" s="84"/>
      <c r="C13" s="48">
        <f>COUNTIF(H16:H49,"JM－３")</f>
        <v>0</v>
      </c>
      <c r="D13" s="44" t="s">
        <v>31</v>
      </c>
      <c r="E13" s="46">
        <f>COUNTIF(H16:H49,"JM－２・１")</f>
        <v>0</v>
      </c>
      <c r="F13" s="44" t="s">
        <v>104</v>
      </c>
      <c r="G13" s="46">
        <f>COUNTIF(H16:H49,"YM")</f>
        <v>0</v>
      </c>
      <c r="M13" s="21"/>
      <c r="N13" s="22"/>
      <c r="IV13" s="1" t="s">
        <v>32</v>
      </c>
    </row>
    <row r="14" spans="1:256" s="9" customFormat="1" ht="14.25" customHeight="1" thickBot="1" x14ac:dyDescent="0.2">
      <c r="A14" s="8"/>
      <c r="B14" s="8"/>
      <c r="C14" s="8"/>
      <c r="D14" s="8"/>
      <c r="E14" s="8"/>
      <c r="F14" s="8"/>
      <c r="G14" s="8"/>
      <c r="IV14" s="1" t="s">
        <v>33</v>
      </c>
    </row>
    <row r="15" spans="1:256" s="9" customFormat="1" ht="16.5" customHeight="1" thickBot="1" x14ac:dyDescent="0.2">
      <c r="A15" s="23" t="s">
        <v>34</v>
      </c>
      <c r="B15" s="85" t="s">
        <v>113</v>
      </c>
      <c r="C15" s="86"/>
      <c r="D15" s="87"/>
      <c r="E15" s="171" t="s">
        <v>114</v>
      </c>
      <c r="F15" s="171"/>
      <c r="G15" s="24" t="s">
        <v>37</v>
      </c>
      <c r="H15" s="25" t="s">
        <v>38</v>
      </c>
      <c r="I15" s="89" t="s">
        <v>39</v>
      </c>
      <c r="J15" s="90"/>
      <c r="K15" s="26" t="s">
        <v>40</v>
      </c>
      <c r="IV15" s="1" t="s">
        <v>41</v>
      </c>
    </row>
    <row r="16" spans="1:256" s="7" customFormat="1" ht="41.25" customHeight="1" thickBot="1" x14ac:dyDescent="0.2">
      <c r="A16" s="27">
        <v>1</v>
      </c>
      <c r="B16" s="69"/>
      <c r="C16" s="165"/>
      <c r="D16" s="166"/>
      <c r="E16" s="70"/>
      <c r="F16" s="166"/>
      <c r="G16" s="28"/>
      <c r="H16" s="28"/>
      <c r="I16" s="28"/>
      <c r="J16" s="28"/>
      <c r="K16" s="29"/>
      <c r="IV16" s="4" t="s">
        <v>48</v>
      </c>
    </row>
    <row r="17" spans="1:256" s="51" customFormat="1" ht="41.25" customHeight="1" x14ac:dyDescent="0.15">
      <c r="A17" s="30">
        <v>2</v>
      </c>
      <c r="B17" s="69"/>
      <c r="C17" s="165"/>
      <c r="D17" s="166"/>
      <c r="E17" s="69"/>
      <c r="F17" s="166"/>
      <c r="G17" s="28"/>
      <c r="H17" s="28"/>
      <c r="I17" s="28"/>
      <c r="J17" s="28"/>
      <c r="K17" s="33"/>
      <c r="IV17" s="4" t="s">
        <v>48</v>
      </c>
    </row>
    <row r="18" spans="1:256" s="7" customFormat="1" ht="41.25" customHeight="1" x14ac:dyDescent="0.15">
      <c r="A18" s="30">
        <v>3</v>
      </c>
      <c r="B18" s="69"/>
      <c r="C18" s="165"/>
      <c r="D18" s="166"/>
      <c r="E18" s="70"/>
      <c r="F18" s="166"/>
      <c r="G18" s="31"/>
      <c r="H18" s="31"/>
      <c r="I18" s="32"/>
      <c r="J18" s="32"/>
      <c r="K18" s="33"/>
      <c r="IV18" s="4" t="s">
        <v>50</v>
      </c>
    </row>
    <row r="19" spans="1:256" s="51" customFormat="1" ht="41.25" customHeight="1" x14ac:dyDescent="0.15">
      <c r="A19" s="30">
        <v>4</v>
      </c>
      <c r="B19" s="69"/>
      <c r="C19" s="165"/>
      <c r="D19" s="166"/>
      <c r="E19" s="69"/>
      <c r="F19" s="166"/>
      <c r="G19" s="52"/>
      <c r="H19" s="54"/>
      <c r="I19" s="54"/>
      <c r="J19" s="54"/>
      <c r="K19" s="56"/>
      <c r="IV19" s="4" t="s">
        <v>48</v>
      </c>
    </row>
    <row r="20" spans="1:256" s="7" customFormat="1" ht="41.25" customHeight="1" x14ac:dyDescent="0.15">
      <c r="A20" s="30">
        <v>5</v>
      </c>
      <c r="B20" s="57"/>
      <c r="C20" s="58"/>
      <c r="D20" s="59"/>
      <c r="E20" s="60"/>
      <c r="F20" s="59"/>
      <c r="G20" s="32"/>
      <c r="H20" s="53"/>
      <c r="I20" s="53"/>
      <c r="J20" s="53"/>
      <c r="K20" s="55"/>
      <c r="IV20" s="4" t="s">
        <v>52</v>
      </c>
    </row>
    <row r="21" spans="1:256" s="7" customFormat="1" ht="41.25" customHeight="1" x14ac:dyDescent="0.15">
      <c r="A21" s="30">
        <v>6</v>
      </c>
      <c r="B21" s="57"/>
      <c r="C21" s="58"/>
      <c r="D21" s="59"/>
      <c r="E21" s="60"/>
      <c r="F21" s="59"/>
      <c r="G21" s="32"/>
      <c r="H21" s="32"/>
      <c r="I21" s="32"/>
      <c r="J21" s="32"/>
      <c r="K21" s="33"/>
      <c r="IV21" s="4" t="s">
        <v>53</v>
      </c>
    </row>
    <row r="22" spans="1:256" s="7" customFormat="1" ht="41.25" customHeight="1" x14ac:dyDescent="0.15">
      <c r="A22" s="30">
        <v>7</v>
      </c>
      <c r="B22" s="57"/>
      <c r="C22" s="58"/>
      <c r="D22" s="59"/>
      <c r="E22" s="60"/>
      <c r="F22" s="59"/>
      <c r="G22" s="32"/>
      <c r="H22" s="32"/>
      <c r="I22" s="32"/>
      <c r="J22" s="32"/>
      <c r="K22" s="33"/>
      <c r="IV22" s="4" t="s">
        <v>54</v>
      </c>
    </row>
    <row r="23" spans="1:256" s="7" customFormat="1" ht="41.25" customHeight="1" x14ac:dyDescent="0.15">
      <c r="A23" s="30">
        <v>8</v>
      </c>
      <c r="B23" s="57"/>
      <c r="C23" s="58"/>
      <c r="D23" s="59"/>
      <c r="E23" s="57"/>
      <c r="F23" s="59"/>
      <c r="G23" s="32"/>
      <c r="H23" s="32"/>
      <c r="I23" s="32"/>
      <c r="J23" s="32"/>
      <c r="K23" s="33"/>
      <c r="IV23" s="4" t="s">
        <v>55</v>
      </c>
    </row>
    <row r="24" spans="1:256" s="7" customFormat="1" ht="41.25" customHeight="1" x14ac:dyDescent="0.15">
      <c r="A24" s="30">
        <v>9</v>
      </c>
      <c r="B24" s="57"/>
      <c r="C24" s="58"/>
      <c r="D24" s="59"/>
      <c r="E24" s="60"/>
      <c r="F24" s="59"/>
      <c r="G24" s="32"/>
      <c r="H24" s="32"/>
      <c r="I24" s="32"/>
      <c r="J24" s="32"/>
      <c r="K24" s="33"/>
      <c r="IV24" s="4" t="s">
        <v>56</v>
      </c>
    </row>
    <row r="25" spans="1:256" s="7" customFormat="1" ht="41.25" customHeight="1" x14ac:dyDescent="0.15">
      <c r="A25" s="30">
        <v>10</v>
      </c>
      <c r="B25" s="57"/>
      <c r="C25" s="58"/>
      <c r="D25" s="59"/>
      <c r="E25" s="60"/>
      <c r="F25" s="59"/>
      <c r="G25" s="32"/>
      <c r="H25" s="32"/>
      <c r="I25" s="32"/>
      <c r="J25" s="32"/>
      <c r="K25" s="33"/>
      <c r="IV25" s="4" t="s">
        <v>19</v>
      </c>
    </row>
    <row r="26" spans="1:256" s="7" customFormat="1" ht="41.25" customHeight="1" x14ac:dyDescent="0.15">
      <c r="A26" s="30">
        <v>11</v>
      </c>
      <c r="B26" s="57"/>
      <c r="C26" s="58"/>
      <c r="D26" s="59"/>
      <c r="E26" s="60"/>
      <c r="F26" s="59"/>
      <c r="G26" s="32"/>
      <c r="H26" s="32"/>
      <c r="I26" s="32"/>
      <c r="J26" s="32"/>
      <c r="K26" s="33"/>
      <c r="IV26" s="4" t="s">
        <v>57</v>
      </c>
    </row>
    <row r="27" spans="1:256" s="7" customFormat="1" ht="41.25" customHeight="1" x14ac:dyDescent="0.15">
      <c r="A27" s="30">
        <v>12</v>
      </c>
      <c r="B27" s="57"/>
      <c r="C27" s="58"/>
      <c r="D27" s="59"/>
      <c r="E27" s="60"/>
      <c r="F27" s="59"/>
      <c r="G27" s="32"/>
      <c r="H27" s="32"/>
      <c r="I27" s="32"/>
      <c r="J27" s="32"/>
      <c r="K27" s="33"/>
      <c r="IV27" s="4" t="s">
        <v>58</v>
      </c>
    </row>
    <row r="28" spans="1:256" s="7" customFormat="1" ht="41.25" customHeight="1" x14ac:dyDescent="0.15">
      <c r="A28" s="30">
        <v>13</v>
      </c>
      <c r="B28" s="57"/>
      <c r="C28" s="58"/>
      <c r="D28" s="59"/>
      <c r="E28" s="57"/>
      <c r="F28" s="59"/>
      <c r="G28" s="32"/>
      <c r="H28" s="32"/>
      <c r="I28" s="32"/>
      <c r="J28" s="32"/>
      <c r="K28" s="33"/>
      <c r="IV28" s="4" t="s">
        <v>59</v>
      </c>
    </row>
    <row r="29" spans="1:256" s="7" customFormat="1" ht="41.25" customHeight="1" x14ac:dyDescent="0.15">
      <c r="A29" s="30">
        <v>14</v>
      </c>
      <c r="B29" s="57"/>
      <c r="C29" s="58"/>
      <c r="D29" s="59"/>
      <c r="E29" s="57"/>
      <c r="F29" s="59"/>
      <c r="G29" s="32"/>
      <c r="H29" s="32"/>
      <c r="I29" s="32"/>
      <c r="J29" s="32"/>
      <c r="K29" s="33"/>
      <c r="IV29" s="4" t="s">
        <v>60</v>
      </c>
    </row>
    <row r="30" spans="1:256" s="7" customFormat="1" ht="41.25" customHeight="1" x14ac:dyDescent="0.15">
      <c r="A30" s="30">
        <v>15</v>
      </c>
      <c r="B30" s="57"/>
      <c r="C30" s="58"/>
      <c r="D30" s="59"/>
      <c r="E30" s="60"/>
      <c r="F30" s="59"/>
      <c r="G30" s="32"/>
      <c r="H30" s="32"/>
      <c r="I30" s="32"/>
      <c r="J30" s="32"/>
      <c r="K30" s="33"/>
      <c r="IV30" s="4" t="s">
        <v>61</v>
      </c>
    </row>
    <row r="31" spans="1:256" s="7" customFormat="1" ht="41.25" customHeight="1" x14ac:dyDescent="0.15">
      <c r="A31" s="30">
        <v>16</v>
      </c>
      <c r="B31" s="57"/>
      <c r="C31" s="58"/>
      <c r="D31" s="59"/>
      <c r="E31" s="60"/>
      <c r="F31" s="60"/>
      <c r="G31" s="32"/>
      <c r="H31" s="32"/>
      <c r="I31" s="32"/>
      <c r="J31" s="32"/>
      <c r="K31" s="33"/>
      <c r="IV31" s="4" t="s">
        <v>62</v>
      </c>
    </row>
    <row r="32" spans="1:256" s="7" customFormat="1" ht="41.25" customHeight="1" thickBot="1" x14ac:dyDescent="0.2">
      <c r="A32" s="34">
        <v>17</v>
      </c>
      <c r="B32" s="61"/>
      <c r="C32" s="62"/>
      <c r="D32" s="63"/>
      <c r="E32" s="64"/>
      <c r="F32" s="64"/>
      <c r="G32" s="35"/>
      <c r="H32" s="35"/>
      <c r="I32" s="35"/>
      <c r="J32" s="35"/>
      <c r="K32" s="36"/>
      <c r="IV32" s="4" t="s">
        <v>63</v>
      </c>
    </row>
    <row r="33" spans="1:256" s="7" customFormat="1" ht="41.25" customHeight="1" x14ac:dyDescent="0.15">
      <c r="A33" s="27">
        <v>18</v>
      </c>
      <c r="B33" s="65"/>
      <c r="C33" s="66"/>
      <c r="D33" s="67"/>
      <c r="E33" s="68"/>
      <c r="F33" s="68"/>
      <c r="G33" s="28"/>
      <c r="H33" s="28"/>
      <c r="I33" s="28"/>
      <c r="J33" s="28"/>
      <c r="K33" s="37"/>
      <c r="IV33" s="4" t="s">
        <v>64</v>
      </c>
    </row>
    <row r="34" spans="1:256" s="7" customFormat="1" ht="41.25" customHeight="1" x14ac:dyDescent="0.15">
      <c r="A34" s="30">
        <v>19</v>
      </c>
      <c r="B34" s="57"/>
      <c r="C34" s="58"/>
      <c r="D34" s="59"/>
      <c r="E34" s="60"/>
      <c r="F34" s="60"/>
      <c r="G34" s="32"/>
      <c r="H34" s="32"/>
      <c r="I34" s="32"/>
      <c r="J34" s="32"/>
      <c r="K34" s="33"/>
      <c r="IV34" s="4" t="s">
        <v>65</v>
      </c>
    </row>
    <row r="35" spans="1:256" s="7" customFormat="1" ht="41.25" customHeight="1" x14ac:dyDescent="0.15">
      <c r="A35" s="30">
        <v>20</v>
      </c>
      <c r="B35" s="57"/>
      <c r="C35" s="58"/>
      <c r="D35" s="59"/>
      <c r="E35" s="60"/>
      <c r="F35" s="60"/>
      <c r="G35" s="32"/>
      <c r="H35" s="32"/>
      <c r="I35" s="32"/>
      <c r="J35" s="32"/>
      <c r="K35" s="33"/>
      <c r="IV35" s="4" t="s">
        <v>66</v>
      </c>
    </row>
    <row r="36" spans="1:256" s="7" customFormat="1" ht="41.25" customHeight="1" x14ac:dyDescent="0.15">
      <c r="A36" s="30">
        <v>21</v>
      </c>
      <c r="B36" s="57"/>
      <c r="C36" s="58"/>
      <c r="D36" s="59"/>
      <c r="E36" s="60"/>
      <c r="F36" s="60"/>
      <c r="G36" s="32"/>
      <c r="H36" s="32"/>
      <c r="I36" s="32"/>
      <c r="J36" s="32"/>
      <c r="K36" s="33"/>
      <c r="IV36" s="4" t="s">
        <v>67</v>
      </c>
    </row>
    <row r="37" spans="1:256" s="7" customFormat="1" ht="41.25" customHeight="1" x14ac:dyDescent="0.15">
      <c r="A37" s="30">
        <v>22</v>
      </c>
      <c r="B37" s="57"/>
      <c r="C37" s="58"/>
      <c r="D37" s="59"/>
      <c r="E37" s="60"/>
      <c r="F37" s="60"/>
      <c r="G37" s="32"/>
      <c r="H37" s="32"/>
      <c r="I37" s="32"/>
      <c r="J37" s="32"/>
      <c r="K37" s="33"/>
      <c r="IV37" s="4" t="s">
        <v>68</v>
      </c>
    </row>
    <row r="38" spans="1:256" s="7" customFormat="1" ht="41.25" customHeight="1" x14ac:dyDescent="0.15">
      <c r="A38" s="30">
        <v>23</v>
      </c>
      <c r="B38" s="57"/>
      <c r="C38" s="58"/>
      <c r="D38" s="59"/>
      <c r="E38" s="60"/>
      <c r="F38" s="60"/>
      <c r="G38" s="32"/>
      <c r="H38" s="32"/>
      <c r="I38" s="32"/>
      <c r="J38" s="32"/>
      <c r="K38" s="33"/>
      <c r="IV38" s="4" t="s">
        <v>69</v>
      </c>
    </row>
    <row r="39" spans="1:256" s="7" customFormat="1" ht="41.25" customHeight="1" x14ac:dyDescent="0.15">
      <c r="A39" s="30">
        <v>24</v>
      </c>
      <c r="B39" s="57"/>
      <c r="C39" s="58"/>
      <c r="D39" s="59"/>
      <c r="E39" s="60"/>
      <c r="F39" s="60"/>
      <c r="G39" s="32"/>
      <c r="H39" s="32"/>
      <c r="I39" s="32"/>
      <c r="J39" s="32"/>
      <c r="K39" s="33"/>
      <c r="IV39" s="4" t="s">
        <v>70</v>
      </c>
    </row>
    <row r="40" spans="1:256" s="7" customFormat="1" ht="41.25" customHeight="1" x14ac:dyDescent="0.15">
      <c r="A40" s="30">
        <v>25</v>
      </c>
      <c r="B40" s="57"/>
      <c r="C40" s="58"/>
      <c r="D40" s="59"/>
      <c r="E40" s="60"/>
      <c r="F40" s="60"/>
      <c r="G40" s="32"/>
      <c r="H40" s="32"/>
      <c r="I40" s="32"/>
      <c r="J40" s="32"/>
      <c r="K40" s="33"/>
      <c r="IV40" s="4" t="s">
        <v>71</v>
      </c>
    </row>
    <row r="41" spans="1:256" s="7" customFormat="1" ht="41.25" customHeight="1" x14ac:dyDescent="0.15">
      <c r="A41" s="30">
        <v>26</v>
      </c>
      <c r="B41" s="57"/>
      <c r="C41" s="58"/>
      <c r="D41" s="59"/>
      <c r="E41" s="60"/>
      <c r="F41" s="60"/>
      <c r="G41" s="32"/>
      <c r="H41" s="32"/>
      <c r="I41" s="32"/>
      <c r="J41" s="32"/>
      <c r="K41" s="33"/>
      <c r="IV41" s="4" t="s">
        <v>72</v>
      </c>
    </row>
    <row r="42" spans="1:256" s="7" customFormat="1" ht="41.25" customHeight="1" x14ac:dyDescent="0.15">
      <c r="A42" s="30">
        <v>27</v>
      </c>
      <c r="B42" s="57"/>
      <c r="C42" s="58"/>
      <c r="D42" s="59"/>
      <c r="E42" s="60"/>
      <c r="F42" s="60"/>
      <c r="G42" s="32"/>
      <c r="H42" s="32"/>
      <c r="I42" s="32"/>
      <c r="J42" s="32"/>
      <c r="K42" s="33"/>
      <c r="IV42" s="4" t="s">
        <v>73</v>
      </c>
    </row>
    <row r="43" spans="1:256" s="7" customFormat="1" ht="41.25" customHeight="1" x14ac:dyDescent="0.15">
      <c r="A43" s="30">
        <v>28</v>
      </c>
      <c r="B43" s="57"/>
      <c r="C43" s="58"/>
      <c r="D43" s="59"/>
      <c r="E43" s="60"/>
      <c r="F43" s="60"/>
      <c r="G43" s="32"/>
      <c r="H43" s="32"/>
      <c r="I43" s="32"/>
      <c r="J43" s="32"/>
      <c r="K43" s="33"/>
      <c r="IV43" s="4" t="s">
        <v>74</v>
      </c>
    </row>
    <row r="44" spans="1:256" s="7" customFormat="1" ht="41.25" customHeight="1" x14ac:dyDescent="0.15">
      <c r="A44" s="30">
        <v>29</v>
      </c>
      <c r="B44" s="57"/>
      <c r="C44" s="58"/>
      <c r="D44" s="59"/>
      <c r="E44" s="60"/>
      <c r="F44" s="60"/>
      <c r="G44" s="32"/>
      <c r="H44" s="32"/>
      <c r="I44" s="32"/>
      <c r="J44" s="32"/>
      <c r="K44" s="33"/>
      <c r="IV44" s="4" t="s">
        <v>75</v>
      </c>
    </row>
    <row r="45" spans="1:256" s="7" customFormat="1" ht="41.25" customHeight="1" x14ac:dyDescent="0.15">
      <c r="A45" s="30">
        <v>30</v>
      </c>
      <c r="B45" s="57"/>
      <c r="C45" s="58"/>
      <c r="D45" s="59"/>
      <c r="E45" s="60"/>
      <c r="F45" s="60"/>
      <c r="G45" s="32"/>
      <c r="H45" s="32"/>
      <c r="I45" s="32"/>
      <c r="J45" s="32"/>
      <c r="K45" s="33"/>
      <c r="IV45" s="4" t="s">
        <v>76</v>
      </c>
    </row>
    <row r="46" spans="1:256" s="7" customFormat="1" ht="41.25" customHeight="1" x14ac:dyDescent="0.15">
      <c r="A46" s="30">
        <v>31</v>
      </c>
      <c r="B46" s="57"/>
      <c r="C46" s="58"/>
      <c r="D46" s="59"/>
      <c r="E46" s="60"/>
      <c r="F46" s="60"/>
      <c r="G46" s="32"/>
      <c r="H46" s="32"/>
      <c r="I46" s="32"/>
      <c r="J46" s="32"/>
      <c r="K46" s="33"/>
      <c r="IV46" s="4" t="s">
        <v>77</v>
      </c>
    </row>
    <row r="47" spans="1:256" s="7" customFormat="1" ht="41.25" customHeight="1" x14ac:dyDescent="0.15">
      <c r="A47" s="30">
        <v>32</v>
      </c>
      <c r="B47" s="57"/>
      <c r="C47" s="58"/>
      <c r="D47" s="59"/>
      <c r="E47" s="60"/>
      <c r="F47" s="60"/>
      <c r="G47" s="32"/>
      <c r="H47" s="32"/>
      <c r="I47" s="32"/>
      <c r="J47" s="32"/>
      <c r="K47" s="33"/>
    </row>
    <row r="48" spans="1:256" s="7" customFormat="1" ht="41.25" customHeight="1" x14ac:dyDescent="0.15">
      <c r="A48" s="30">
        <v>33</v>
      </c>
      <c r="B48" s="57"/>
      <c r="C48" s="58"/>
      <c r="D48" s="59"/>
      <c r="E48" s="60"/>
      <c r="F48" s="60"/>
      <c r="G48" s="32"/>
      <c r="H48" s="32"/>
      <c r="I48" s="32"/>
      <c r="J48" s="32"/>
      <c r="K48" s="33"/>
    </row>
    <row r="49" spans="1:11" s="7" customFormat="1" ht="41.25" customHeight="1" thickBot="1" x14ac:dyDescent="0.2">
      <c r="A49" s="34">
        <v>34</v>
      </c>
      <c r="B49" s="61"/>
      <c r="C49" s="62"/>
      <c r="D49" s="63"/>
      <c r="E49" s="64"/>
      <c r="F49" s="64"/>
      <c r="G49" s="35"/>
      <c r="H49" s="35"/>
      <c r="I49" s="35"/>
      <c r="J49" s="35"/>
      <c r="K49" s="36"/>
    </row>
  </sheetData>
  <mergeCells count="96">
    <mergeCell ref="D7:E7"/>
    <mergeCell ref="F7:G7"/>
    <mergeCell ref="H7:I7"/>
    <mergeCell ref="A6:C6"/>
    <mergeCell ref="D6:E6"/>
    <mergeCell ref="F6:G6"/>
    <mergeCell ref="H6:I6"/>
    <mergeCell ref="J6:K6"/>
    <mergeCell ref="A3:E3"/>
    <mergeCell ref="F3:I3"/>
    <mergeCell ref="K3:K4"/>
    <mergeCell ref="F4:I4"/>
    <mergeCell ref="A4:E4"/>
    <mergeCell ref="A5:E5"/>
    <mergeCell ref="J7:K7"/>
    <mergeCell ref="B17:D17"/>
    <mergeCell ref="E17:F17"/>
    <mergeCell ref="A9:C9"/>
    <mergeCell ref="D9:G9"/>
    <mergeCell ref="H9:K9"/>
    <mergeCell ref="A11:K11"/>
    <mergeCell ref="A12:B12"/>
    <mergeCell ref="A13:B13"/>
    <mergeCell ref="B15:D15"/>
    <mergeCell ref="E15:F15"/>
    <mergeCell ref="I15:J15"/>
    <mergeCell ref="B16:D16"/>
    <mergeCell ref="E16:F16"/>
    <mergeCell ref="H8:K8"/>
    <mergeCell ref="A7:C7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B27:D27"/>
    <mergeCell ref="E27:F27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44:D44"/>
    <mergeCell ref="E44:F44"/>
    <mergeCell ref="B39:D39"/>
    <mergeCell ref="E39:F39"/>
    <mergeCell ref="B40:D40"/>
    <mergeCell ref="E40:F40"/>
    <mergeCell ref="B41:D41"/>
    <mergeCell ref="E41:F41"/>
    <mergeCell ref="D8:G8"/>
    <mergeCell ref="A8:C8"/>
    <mergeCell ref="B48:D48"/>
    <mergeCell ref="E48:F48"/>
    <mergeCell ref="B49:D49"/>
    <mergeCell ref="E49:F49"/>
    <mergeCell ref="B45:D45"/>
    <mergeCell ref="E45:F45"/>
    <mergeCell ref="B46:D46"/>
    <mergeCell ref="E46:F46"/>
    <mergeCell ref="B47:D47"/>
    <mergeCell ref="E47:F47"/>
    <mergeCell ref="B42:D42"/>
    <mergeCell ref="E42:F42"/>
    <mergeCell ref="B43:D43"/>
    <mergeCell ref="E43:F43"/>
  </mergeCells>
  <phoneticPr fontId="4"/>
  <conditionalFormatting sqref="I12 K12 C12:C13 E12:E13 G12:G13">
    <cfRule type="cellIs" dxfId="2" priority="2" stopIfTrue="1" operator="equal">
      <formula>0</formula>
    </cfRule>
  </conditionalFormatting>
  <dataValidations count="7">
    <dataValidation type="list" allowBlank="1" showInputMessage="1" showErrorMessage="1" sqref="H16:H49" xr:uid="{00000000-0002-0000-0200-000000000000}">
      <formula1>"M－３・２,M－１,JM－６,JM－５,JM－４,JM－３,JM－２・１,YM"</formula1>
    </dataValidation>
    <dataValidation type="list" allowBlank="1" showInputMessage="1" showErrorMessage="1" sqref="G16:G49" xr:uid="{00000000-0002-0000-0200-000001000000}">
      <formula1>"中学３年,中学２年,中学１年,小学６年,小学５年,小学４年,小学３年,小学２年,小学１年,幼児６歳,幼児５歳,幼児４歳,幼児３歳"</formula1>
    </dataValidation>
    <dataValidation type="list" allowBlank="1" showInputMessage="1" showErrorMessage="1" sqref="J16:J18 J20:J49" xr:uid="{00000000-0002-0000-0200-000002000000}">
      <formula1>"１位,２位,ベスト４,ベスト８,ベスト１６"</formula1>
    </dataValidation>
    <dataValidation imeMode="halfAlpha" allowBlank="1" showInputMessage="1" showErrorMessage="1" sqref="F7:I7" xr:uid="{00000000-0002-0000-0200-000003000000}"/>
    <dataValidation imeMode="hiragana" allowBlank="1" showInputMessage="1" showErrorMessage="1" sqref="D7:E7 F4:I4" xr:uid="{00000000-0002-0000-0200-000004000000}"/>
    <dataValidation errorStyle="warning" imeMode="hiragana" allowBlank="1" showInputMessage="1" showErrorMessage="1" error="ひらがなで入力して下さい。" sqref="E16:F49" xr:uid="{00000000-0002-0000-0200-000006000000}"/>
    <dataValidation type="list" allowBlank="1" showInputMessage="1" showErrorMessage="1" sqref="I16:I18 I20:I49" xr:uid="{00000000-0002-0000-0200-000007000000}">
      <formula1>"全国,ブロック,都道府県"</formula1>
    </dataValidation>
  </dataValidations>
  <pageMargins left="0.59055118110236227" right="0.39370078740157483" top="0.39370078740157483" bottom="0.19685039370078741" header="0.51181102362204722" footer="0.51181102362204722"/>
  <pageSetup paperSize="9" scale="84" orientation="portrait" r:id="rId1"/>
  <headerFooter alignWithMargins="0">
    <oddHeader>&amp;R&amp;P ページ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49"/>
  <sheetViews>
    <sheetView zoomScaleNormal="85" zoomScaleSheetLayoutView="100" workbookViewId="0">
      <selection activeCell="B15" sqref="B15:F15"/>
    </sheetView>
  </sheetViews>
  <sheetFormatPr defaultColWidth="11.75" defaultRowHeight="13.5" x14ac:dyDescent="0.15"/>
  <cols>
    <col min="1" max="2" width="5" customWidth="1"/>
    <col min="3" max="10" width="10.625" customWidth="1"/>
    <col min="11" max="11" width="14.75" customWidth="1"/>
    <col min="12" max="255" width="9" customWidth="1"/>
  </cols>
  <sheetData>
    <row r="1" spans="1:256" s="18" customFormat="1" ht="23.25" customHeight="1" x14ac:dyDescent="0.2">
      <c r="A1" s="16" t="s">
        <v>115</v>
      </c>
      <c r="B1" s="16"/>
      <c r="C1" s="17"/>
      <c r="D1" s="17"/>
      <c r="E1" s="17"/>
      <c r="F1" s="17"/>
      <c r="G1" s="17"/>
      <c r="IV1" s="1" t="s">
        <v>0</v>
      </c>
    </row>
    <row r="2" spans="1:256" s="18" customFormat="1" ht="23.25" customHeight="1" thickBot="1" x14ac:dyDescent="0.25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256" s="9" customFormat="1" ht="18.75" customHeight="1" x14ac:dyDescent="0.15">
      <c r="A3" s="99" t="s">
        <v>2</v>
      </c>
      <c r="B3" s="100"/>
      <c r="C3" s="101"/>
      <c r="D3" s="101"/>
      <c r="E3" s="102"/>
      <c r="F3" s="99" t="s">
        <v>3</v>
      </c>
      <c r="G3" s="101"/>
      <c r="H3" s="101"/>
      <c r="I3" s="103"/>
      <c r="J3" s="5"/>
      <c r="K3" s="104" t="s">
        <v>105</v>
      </c>
      <c r="IV3" s="1" t="s">
        <v>5</v>
      </c>
    </row>
    <row r="4" spans="1:256" s="9" customFormat="1" ht="30" customHeight="1" thickBot="1" x14ac:dyDescent="0.2">
      <c r="A4" s="106"/>
      <c r="B4" s="107"/>
      <c r="C4" s="108"/>
      <c r="D4" s="108"/>
      <c r="E4" s="109"/>
      <c r="F4" s="106"/>
      <c r="G4" s="108"/>
      <c r="H4" s="108"/>
      <c r="I4" s="110"/>
      <c r="J4" s="5"/>
      <c r="K4" s="105"/>
      <c r="IV4" s="1" t="s">
        <v>7</v>
      </c>
    </row>
    <row r="5" spans="1:256" s="9" customFormat="1" ht="14.25" customHeight="1" thickBot="1" x14ac:dyDescent="0.2">
      <c r="A5" s="7"/>
      <c r="B5" s="7"/>
      <c r="C5" s="7"/>
      <c r="D5" s="7"/>
      <c r="E5" s="7"/>
      <c r="F5" s="7"/>
      <c r="G5" s="7"/>
      <c r="H5" s="7"/>
      <c r="I5" s="7"/>
      <c r="J5" s="5"/>
      <c r="K5" s="5"/>
      <c r="IV5" s="1" t="s">
        <v>8</v>
      </c>
    </row>
    <row r="6" spans="1:256" s="9" customFormat="1" ht="18.75" customHeight="1" x14ac:dyDescent="0.15">
      <c r="A6" s="99" t="s">
        <v>9</v>
      </c>
      <c r="B6" s="113"/>
      <c r="C6" s="102"/>
      <c r="D6" s="99" t="s">
        <v>10</v>
      </c>
      <c r="E6" s="102"/>
      <c r="F6" s="99" t="s">
        <v>11</v>
      </c>
      <c r="G6" s="103"/>
      <c r="H6" s="100" t="s">
        <v>12</v>
      </c>
      <c r="I6" s="103"/>
      <c r="J6" s="97" t="s">
        <v>13</v>
      </c>
      <c r="K6" s="98"/>
      <c r="IV6" s="1" t="s">
        <v>14</v>
      </c>
    </row>
    <row r="7" spans="1:256" s="7" customFormat="1" ht="30" customHeight="1" thickBot="1" x14ac:dyDescent="0.2">
      <c r="A7" s="106"/>
      <c r="B7" s="111"/>
      <c r="C7" s="109"/>
      <c r="D7" s="106"/>
      <c r="E7" s="109"/>
      <c r="F7" s="112"/>
      <c r="G7" s="110"/>
      <c r="H7" s="107"/>
      <c r="I7" s="110"/>
      <c r="J7" s="71"/>
      <c r="K7" s="72"/>
      <c r="IV7" s="4" t="s">
        <v>15</v>
      </c>
    </row>
    <row r="8" spans="1:256" s="9" customFormat="1" ht="18.75" customHeight="1" thickBot="1" x14ac:dyDescent="0.2">
      <c r="A8" s="83" t="s">
        <v>117</v>
      </c>
      <c r="B8" s="95"/>
      <c r="C8" s="95"/>
      <c r="D8" s="83" t="s">
        <v>16</v>
      </c>
      <c r="E8" s="95"/>
      <c r="F8" s="95"/>
      <c r="G8" s="96"/>
      <c r="H8" s="83" t="s">
        <v>17</v>
      </c>
      <c r="I8" s="95"/>
      <c r="J8" s="95"/>
      <c r="K8" s="96"/>
      <c r="IV8" s="1" t="s">
        <v>18</v>
      </c>
    </row>
    <row r="9" spans="1:256" s="7" customFormat="1" ht="30" customHeight="1" thickBot="1" x14ac:dyDescent="0.2">
      <c r="A9" s="73"/>
      <c r="B9" s="74"/>
      <c r="C9" s="75"/>
      <c r="D9" s="76"/>
      <c r="E9" s="74"/>
      <c r="F9" s="74"/>
      <c r="G9" s="74"/>
      <c r="H9" s="177"/>
      <c r="I9" s="74"/>
      <c r="J9" s="74"/>
      <c r="K9" s="169"/>
      <c r="IV9" s="4" t="s">
        <v>20</v>
      </c>
    </row>
    <row r="10" spans="1:256" s="9" customFormat="1" ht="14.25" customHeight="1" thickBot="1" x14ac:dyDescent="0.2">
      <c r="A10" s="8"/>
      <c r="B10" s="8"/>
      <c r="C10" s="8"/>
      <c r="D10" s="8"/>
      <c r="E10" s="8"/>
      <c r="F10" s="8"/>
      <c r="G10" s="8"/>
      <c r="IV10" s="1" t="s">
        <v>21</v>
      </c>
    </row>
    <row r="11" spans="1:256" s="9" customFormat="1" ht="18" thickBot="1" x14ac:dyDescent="0.2">
      <c r="A11" s="80" t="s">
        <v>22</v>
      </c>
      <c r="B11" s="81"/>
      <c r="C11" s="81"/>
      <c r="D11" s="81"/>
      <c r="E11" s="81"/>
      <c r="F11" s="81"/>
      <c r="G11" s="81"/>
      <c r="H11" s="81"/>
      <c r="I11" s="81"/>
      <c r="J11" s="81"/>
      <c r="K11" s="82"/>
      <c r="IV11" s="1" t="s">
        <v>23</v>
      </c>
    </row>
    <row r="12" spans="1:256" s="9" customFormat="1" ht="30" customHeight="1" thickBot="1" x14ac:dyDescent="0.2">
      <c r="A12" s="83" t="s">
        <v>106</v>
      </c>
      <c r="B12" s="84"/>
      <c r="C12" s="43">
        <f>COUNTIF(H16:H49,"W－３・２")</f>
        <v>0</v>
      </c>
      <c r="D12" s="44" t="s">
        <v>107</v>
      </c>
      <c r="E12" s="43">
        <f>COUNTIF(J16:J49,"W－1")</f>
        <v>0</v>
      </c>
      <c r="F12" s="44" t="s">
        <v>108</v>
      </c>
      <c r="G12" s="46">
        <f>COUNTIF(H16:H49,"JW－６")</f>
        <v>0</v>
      </c>
      <c r="H12" s="45" t="s">
        <v>109</v>
      </c>
      <c r="I12" s="49">
        <f>COUNTIF(H16:H49,"JW－５")</f>
        <v>0</v>
      </c>
      <c r="J12" s="47" t="s">
        <v>110</v>
      </c>
      <c r="K12" s="46">
        <f>COUNTIF(H16:H49,"JW－４")</f>
        <v>0</v>
      </c>
      <c r="IV12" s="1" t="s">
        <v>29</v>
      </c>
    </row>
    <row r="13" spans="1:256" s="9" customFormat="1" ht="30" customHeight="1" thickBot="1" x14ac:dyDescent="0.2">
      <c r="A13" s="83" t="s">
        <v>111</v>
      </c>
      <c r="B13" s="84"/>
      <c r="C13" s="48">
        <f>COUNTIF(H16:H49,"JW－３")</f>
        <v>0</v>
      </c>
      <c r="D13" s="44" t="s">
        <v>112</v>
      </c>
      <c r="E13" s="46">
        <f>COUNTIF(H16:H49,"JW－２・１")</f>
        <v>0</v>
      </c>
      <c r="F13" s="44" t="s">
        <v>104</v>
      </c>
      <c r="G13" s="46">
        <f>COUNTIF(H16:H49,"YW")</f>
        <v>0</v>
      </c>
      <c r="H13" s="5"/>
      <c r="I13" s="5"/>
      <c r="J13" s="5"/>
      <c r="K13" s="5"/>
      <c r="M13" s="21"/>
      <c r="N13" s="22"/>
      <c r="IV13" s="1" t="s">
        <v>32</v>
      </c>
    </row>
    <row r="14" spans="1:256" s="9" customFormat="1" ht="14.25" customHeight="1" thickBot="1" x14ac:dyDescent="0.2">
      <c r="A14" s="8"/>
      <c r="B14" s="8"/>
      <c r="C14" s="8"/>
      <c r="D14" s="8"/>
      <c r="E14" s="8"/>
      <c r="F14" s="8"/>
      <c r="G14" s="8"/>
      <c r="IV14" s="1" t="s">
        <v>33</v>
      </c>
    </row>
    <row r="15" spans="1:256" s="9" customFormat="1" ht="16.5" customHeight="1" thickBot="1" x14ac:dyDescent="0.2">
      <c r="A15" s="23" t="s">
        <v>34</v>
      </c>
      <c r="B15" s="85" t="s">
        <v>113</v>
      </c>
      <c r="C15" s="86"/>
      <c r="D15" s="87"/>
      <c r="E15" s="171" t="s">
        <v>114</v>
      </c>
      <c r="F15" s="171"/>
      <c r="G15" s="24" t="s">
        <v>37</v>
      </c>
      <c r="H15" s="25" t="s">
        <v>38</v>
      </c>
      <c r="I15" s="89" t="s">
        <v>39</v>
      </c>
      <c r="J15" s="90"/>
      <c r="K15" s="26" t="s">
        <v>40</v>
      </c>
      <c r="IV15" s="1" t="s">
        <v>41</v>
      </c>
    </row>
    <row r="16" spans="1:256" s="7" customFormat="1" ht="41.25" customHeight="1" x14ac:dyDescent="0.15">
      <c r="A16" s="27">
        <v>1</v>
      </c>
      <c r="B16" s="178"/>
      <c r="C16" s="179"/>
      <c r="D16" s="180"/>
      <c r="E16" s="181"/>
      <c r="F16" s="68"/>
      <c r="G16" s="31"/>
      <c r="H16" s="31"/>
      <c r="I16" s="32"/>
      <c r="J16" s="32"/>
      <c r="K16" s="37"/>
      <c r="IV16" s="4" t="s">
        <v>48</v>
      </c>
    </row>
    <row r="17" spans="1:256" s="7" customFormat="1" ht="41.25" customHeight="1" x14ac:dyDescent="0.15">
      <c r="A17" s="30">
        <v>2</v>
      </c>
      <c r="B17" s="69"/>
      <c r="C17" s="58"/>
      <c r="D17" s="59"/>
      <c r="E17" s="69"/>
      <c r="F17" s="59"/>
      <c r="G17" s="31"/>
      <c r="H17" s="31"/>
      <c r="I17" s="32"/>
      <c r="J17" s="32"/>
      <c r="K17" s="37"/>
      <c r="IV17" s="4" t="s">
        <v>49</v>
      </c>
    </row>
    <row r="18" spans="1:256" s="7" customFormat="1" ht="41.25" customHeight="1" x14ac:dyDescent="0.15">
      <c r="A18" s="30">
        <v>3</v>
      </c>
      <c r="B18" s="57"/>
      <c r="C18" s="58"/>
      <c r="D18" s="59"/>
      <c r="E18" s="57"/>
      <c r="F18" s="59"/>
      <c r="G18" s="32"/>
      <c r="H18" s="32"/>
      <c r="I18" s="32"/>
      <c r="J18" s="32"/>
      <c r="K18" s="33"/>
      <c r="IV18" s="4" t="s">
        <v>50</v>
      </c>
    </row>
    <row r="19" spans="1:256" s="7" customFormat="1" ht="41.25" customHeight="1" x14ac:dyDescent="0.15">
      <c r="A19" s="30">
        <v>4</v>
      </c>
      <c r="B19" s="57"/>
      <c r="C19" s="58"/>
      <c r="D19" s="59"/>
      <c r="E19" s="57"/>
      <c r="F19" s="59"/>
      <c r="G19" s="32"/>
      <c r="H19" s="32"/>
      <c r="I19" s="32"/>
      <c r="J19" s="32"/>
      <c r="K19" s="33"/>
      <c r="IV19" s="4" t="s">
        <v>51</v>
      </c>
    </row>
    <row r="20" spans="1:256" s="7" customFormat="1" ht="41.25" customHeight="1" x14ac:dyDescent="0.15">
      <c r="A20" s="30">
        <v>5</v>
      </c>
      <c r="B20" s="57"/>
      <c r="C20" s="58"/>
      <c r="D20" s="59"/>
      <c r="E20" s="57"/>
      <c r="F20" s="59"/>
      <c r="G20" s="32"/>
      <c r="H20" s="32"/>
      <c r="I20" s="32"/>
      <c r="J20" s="32"/>
      <c r="K20" s="33"/>
      <c r="IV20" s="4" t="s">
        <v>52</v>
      </c>
    </row>
    <row r="21" spans="1:256" s="7" customFormat="1" ht="41.25" customHeight="1" x14ac:dyDescent="0.15">
      <c r="A21" s="30">
        <v>6</v>
      </c>
      <c r="B21" s="57"/>
      <c r="C21" s="58"/>
      <c r="D21" s="59"/>
      <c r="E21" s="57"/>
      <c r="F21" s="59"/>
      <c r="G21" s="32"/>
      <c r="H21" s="32"/>
      <c r="I21" s="32"/>
      <c r="J21" s="32"/>
      <c r="K21" s="33"/>
      <c r="IV21" s="4" t="s">
        <v>53</v>
      </c>
    </row>
    <row r="22" spans="1:256" s="7" customFormat="1" ht="41.25" customHeight="1" x14ac:dyDescent="0.15">
      <c r="A22" s="30">
        <v>7</v>
      </c>
      <c r="B22" s="57"/>
      <c r="C22" s="58"/>
      <c r="D22" s="59"/>
      <c r="E22" s="57"/>
      <c r="F22" s="59"/>
      <c r="G22" s="32"/>
      <c r="H22" s="32"/>
      <c r="I22" s="32"/>
      <c r="J22" s="32"/>
      <c r="K22" s="33"/>
      <c r="IV22" s="4" t="s">
        <v>54</v>
      </c>
    </row>
    <row r="23" spans="1:256" s="7" customFormat="1" ht="41.25" customHeight="1" x14ac:dyDescent="0.15">
      <c r="A23" s="30">
        <v>8</v>
      </c>
      <c r="B23" s="57"/>
      <c r="C23" s="58"/>
      <c r="D23" s="59"/>
      <c r="E23" s="57"/>
      <c r="F23" s="59"/>
      <c r="G23" s="32"/>
      <c r="H23" s="32"/>
      <c r="I23" s="32"/>
      <c r="J23" s="32"/>
      <c r="K23" s="33"/>
      <c r="IV23" s="4" t="s">
        <v>55</v>
      </c>
    </row>
    <row r="24" spans="1:256" s="7" customFormat="1" ht="41.25" customHeight="1" x14ac:dyDescent="0.15">
      <c r="A24" s="30">
        <v>9</v>
      </c>
      <c r="B24" s="57"/>
      <c r="C24" s="58"/>
      <c r="D24" s="59"/>
      <c r="E24" s="57"/>
      <c r="F24" s="59"/>
      <c r="G24" s="32"/>
      <c r="H24" s="32"/>
      <c r="I24" s="32"/>
      <c r="J24" s="32"/>
      <c r="K24" s="33"/>
      <c r="IV24" s="4" t="s">
        <v>56</v>
      </c>
    </row>
    <row r="25" spans="1:256" s="7" customFormat="1" ht="41.25" customHeight="1" x14ac:dyDescent="0.15">
      <c r="A25" s="30">
        <v>10</v>
      </c>
      <c r="B25" s="57"/>
      <c r="C25" s="58"/>
      <c r="D25" s="59"/>
      <c r="E25" s="57"/>
      <c r="F25" s="59"/>
      <c r="G25" s="32"/>
      <c r="H25" s="32"/>
      <c r="I25" s="32"/>
      <c r="J25" s="32"/>
      <c r="K25" s="33"/>
      <c r="IV25" s="4" t="s">
        <v>19</v>
      </c>
    </row>
    <row r="26" spans="1:256" s="7" customFormat="1" ht="41.25" customHeight="1" x14ac:dyDescent="0.15">
      <c r="A26" s="30">
        <v>11</v>
      </c>
      <c r="B26" s="57"/>
      <c r="C26" s="58"/>
      <c r="D26" s="59"/>
      <c r="E26" s="57"/>
      <c r="F26" s="59"/>
      <c r="G26" s="32"/>
      <c r="H26" s="32"/>
      <c r="I26" s="32"/>
      <c r="J26" s="32"/>
      <c r="K26" s="33"/>
      <c r="IV26" s="4" t="s">
        <v>57</v>
      </c>
    </row>
    <row r="27" spans="1:256" s="7" customFormat="1" ht="41.25" customHeight="1" x14ac:dyDescent="0.15">
      <c r="A27" s="30">
        <v>12</v>
      </c>
      <c r="B27" s="57"/>
      <c r="C27" s="58"/>
      <c r="D27" s="59"/>
      <c r="E27" s="57"/>
      <c r="F27" s="59"/>
      <c r="G27" s="32"/>
      <c r="H27" s="32"/>
      <c r="I27" s="32"/>
      <c r="J27" s="32"/>
      <c r="K27" s="33"/>
      <c r="IV27" s="4" t="s">
        <v>58</v>
      </c>
    </row>
    <row r="28" spans="1:256" s="7" customFormat="1" ht="41.25" customHeight="1" x14ac:dyDescent="0.15">
      <c r="A28" s="30">
        <v>13</v>
      </c>
      <c r="B28" s="57"/>
      <c r="C28" s="58"/>
      <c r="D28" s="59"/>
      <c r="E28" s="57"/>
      <c r="F28" s="59"/>
      <c r="G28" s="32"/>
      <c r="H28" s="32"/>
      <c r="I28" s="32"/>
      <c r="J28" s="32"/>
      <c r="K28" s="33"/>
      <c r="IV28" s="4" t="s">
        <v>59</v>
      </c>
    </row>
    <row r="29" spans="1:256" s="7" customFormat="1" ht="41.25" customHeight="1" x14ac:dyDescent="0.15">
      <c r="A29" s="30">
        <v>14</v>
      </c>
      <c r="B29" s="57"/>
      <c r="C29" s="58"/>
      <c r="D29" s="59"/>
      <c r="E29" s="57"/>
      <c r="F29" s="59"/>
      <c r="G29" s="32"/>
      <c r="H29" s="32"/>
      <c r="I29" s="32"/>
      <c r="J29" s="32"/>
      <c r="K29" s="33"/>
      <c r="IV29" s="4" t="s">
        <v>60</v>
      </c>
    </row>
    <row r="30" spans="1:256" s="7" customFormat="1" ht="41.25" customHeight="1" x14ac:dyDescent="0.15">
      <c r="A30" s="30">
        <v>15</v>
      </c>
      <c r="B30" s="57"/>
      <c r="C30" s="58"/>
      <c r="D30" s="59"/>
      <c r="E30" s="57"/>
      <c r="F30" s="59"/>
      <c r="G30" s="32"/>
      <c r="H30" s="32"/>
      <c r="I30" s="32"/>
      <c r="J30" s="32"/>
      <c r="K30" s="33"/>
      <c r="IV30" s="4" t="s">
        <v>61</v>
      </c>
    </row>
    <row r="31" spans="1:256" s="7" customFormat="1" ht="41.25" customHeight="1" x14ac:dyDescent="0.15">
      <c r="A31" s="30">
        <v>16</v>
      </c>
      <c r="B31" s="57"/>
      <c r="C31" s="58"/>
      <c r="D31" s="59"/>
      <c r="E31" s="57"/>
      <c r="F31" s="59"/>
      <c r="G31" s="32"/>
      <c r="H31" s="32"/>
      <c r="I31" s="32"/>
      <c r="J31" s="32"/>
      <c r="K31" s="33"/>
      <c r="IV31" s="4" t="s">
        <v>62</v>
      </c>
    </row>
    <row r="32" spans="1:256" s="7" customFormat="1" ht="41.25" customHeight="1" thickBot="1" x14ac:dyDescent="0.2">
      <c r="A32" s="34">
        <v>17</v>
      </c>
      <c r="B32" s="61"/>
      <c r="C32" s="62"/>
      <c r="D32" s="63"/>
      <c r="E32" s="61"/>
      <c r="F32" s="63"/>
      <c r="G32" s="35"/>
      <c r="H32" s="35"/>
      <c r="I32" s="35"/>
      <c r="J32" s="35"/>
      <c r="K32" s="36"/>
      <c r="IV32" s="4" t="s">
        <v>63</v>
      </c>
    </row>
    <row r="33" spans="1:256" s="7" customFormat="1" ht="41.25" customHeight="1" x14ac:dyDescent="0.15">
      <c r="A33" s="27">
        <v>18</v>
      </c>
      <c r="B33" s="65"/>
      <c r="C33" s="66"/>
      <c r="D33" s="67"/>
      <c r="E33" s="65"/>
      <c r="F33" s="67"/>
      <c r="G33" s="28"/>
      <c r="H33" s="28"/>
      <c r="I33" s="28"/>
      <c r="J33" s="28"/>
      <c r="K33" s="37"/>
      <c r="IV33" s="4" t="s">
        <v>64</v>
      </c>
    </row>
    <row r="34" spans="1:256" s="7" customFormat="1" ht="41.25" customHeight="1" x14ac:dyDescent="0.15">
      <c r="A34" s="30">
        <v>19</v>
      </c>
      <c r="B34" s="57"/>
      <c r="C34" s="58"/>
      <c r="D34" s="59"/>
      <c r="E34" s="57"/>
      <c r="F34" s="59"/>
      <c r="G34" s="32"/>
      <c r="H34" s="32"/>
      <c r="I34" s="32"/>
      <c r="J34" s="32"/>
      <c r="K34" s="33"/>
      <c r="IV34" s="4" t="s">
        <v>65</v>
      </c>
    </row>
    <row r="35" spans="1:256" s="7" customFormat="1" ht="41.25" customHeight="1" x14ac:dyDescent="0.15">
      <c r="A35" s="30">
        <v>20</v>
      </c>
      <c r="B35" s="57"/>
      <c r="C35" s="58"/>
      <c r="D35" s="59"/>
      <c r="E35" s="57"/>
      <c r="F35" s="59"/>
      <c r="G35" s="32"/>
      <c r="H35" s="32"/>
      <c r="I35" s="32"/>
      <c r="J35" s="32"/>
      <c r="K35" s="33"/>
      <c r="IV35" s="4" t="s">
        <v>66</v>
      </c>
    </row>
    <row r="36" spans="1:256" s="7" customFormat="1" ht="41.25" customHeight="1" x14ac:dyDescent="0.15">
      <c r="A36" s="30">
        <v>21</v>
      </c>
      <c r="B36" s="57"/>
      <c r="C36" s="58"/>
      <c r="D36" s="59"/>
      <c r="E36" s="57"/>
      <c r="F36" s="59"/>
      <c r="G36" s="32"/>
      <c r="H36" s="32"/>
      <c r="I36" s="32"/>
      <c r="J36" s="32"/>
      <c r="K36" s="33"/>
      <c r="IV36" s="4" t="s">
        <v>67</v>
      </c>
    </row>
    <row r="37" spans="1:256" s="7" customFormat="1" ht="41.25" customHeight="1" x14ac:dyDescent="0.15">
      <c r="A37" s="30">
        <v>22</v>
      </c>
      <c r="B37" s="57"/>
      <c r="C37" s="58"/>
      <c r="D37" s="59"/>
      <c r="E37" s="57"/>
      <c r="F37" s="59"/>
      <c r="G37" s="32"/>
      <c r="H37" s="32"/>
      <c r="I37" s="32"/>
      <c r="J37" s="32"/>
      <c r="K37" s="33"/>
      <c r="IV37" s="4" t="s">
        <v>68</v>
      </c>
    </row>
    <row r="38" spans="1:256" s="7" customFormat="1" ht="41.25" customHeight="1" x14ac:dyDescent="0.15">
      <c r="A38" s="30">
        <v>23</v>
      </c>
      <c r="B38" s="57"/>
      <c r="C38" s="58"/>
      <c r="D38" s="59"/>
      <c r="E38" s="57"/>
      <c r="F38" s="59"/>
      <c r="G38" s="32"/>
      <c r="H38" s="32"/>
      <c r="I38" s="32"/>
      <c r="J38" s="32"/>
      <c r="K38" s="33"/>
      <c r="IV38" s="4" t="s">
        <v>69</v>
      </c>
    </row>
    <row r="39" spans="1:256" s="7" customFormat="1" ht="41.25" customHeight="1" x14ac:dyDescent="0.15">
      <c r="A39" s="30">
        <v>24</v>
      </c>
      <c r="B39" s="57"/>
      <c r="C39" s="58"/>
      <c r="D39" s="59"/>
      <c r="E39" s="57"/>
      <c r="F39" s="59"/>
      <c r="G39" s="32"/>
      <c r="H39" s="32"/>
      <c r="I39" s="32"/>
      <c r="J39" s="32"/>
      <c r="K39" s="33"/>
      <c r="IV39" s="4" t="s">
        <v>70</v>
      </c>
    </row>
    <row r="40" spans="1:256" s="7" customFormat="1" ht="41.25" customHeight="1" x14ac:dyDescent="0.15">
      <c r="A40" s="30">
        <v>25</v>
      </c>
      <c r="B40" s="57"/>
      <c r="C40" s="58"/>
      <c r="D40" s="59"/>
      <c r="E40" s="57"/>
      <c r="F40" s="59"/>
      <c r="G40" s="32"/>
      <c r="H40" s="32"/>
      <c r="I40" s="32"/>
      <c r="J40" s="32"/>
      <c r="K40" s="33"/>
      <c r="IV40" s="4" t="s">
        <v>71</v>
      </c>
    </row>
    <row r="41" spans="1:256" s="7" customFormat="1" ht="41.25" customHeight="1" x14ac:dyDescent="0.15">
      <c r="A41" s="30">
        <v>26</v>
      </c>
      <c r="B41" s="57"/>
      <c r="C41" s="58"/>
      <c r="D41" s="59"/>
      <c r="E41" s="57"/>
      <c r="F41" s="59"/>
      <c r="G41" s="32"/>
      <c r="H41" s="32"/>
      <c r="I41" s="32"/>
      <c r="J41" s="32"/>
      <c r="K41" s="33"/>
      <c r="IV41" s="4" t="s">
        <v>72</v>
      </c>
    </row>
    <row r="42" spans="1:256" s="7" customFormat="1" ht="41.25" customHeight="1" x14ac:dyDescent="0.15">
      <c r="A42" s="30">
        <v>27</v>
      </c>
      <c r="B42" s="57"/>
      <c r="C42" s="58"/>
      <c r="D42" s="59"/>
      <c r="E42" s="57"/>
      <c r="F42" s="59"/>
      <c r="G42" s="32"/>
      <c r="H42" s="32"/>
      <c r="I42" s="32"/>
      <c r="J42" s="32"/>
      <c r="K42" s="33"/>
      <c r="IV42" s="4" t="s">
        <v>73</v>
      </c>
    </row>
    <row r="43" spans="1:256" s="7" customFormat="1" ht="41.25" customHeight="1" x14ac:dyDescent="0.15">
      <c r="A43" s="30">
        <v>28</v>
      </c>
      <c r="B43" s="57"/>
      <c r="C43" s="58"/>
      <c r="D43" s="59"/>
      <c r="E43" s="57"/>
      <c r="F43" s="59"/>
      <c r="G43" s="32"/>
      <c r="H43" s="32"/>
      <c r="I43" s="32"/>
      <c r="J43" s="32"/>
      <c r="K43" s="33"/>
      <c r="IV43" s="4" t="s">
        <v>74</v>
      </c>
    </row>
    <row r="44" spans="1:256" s="7" customFormat="1" ht="41.25" customHeight="1" x14ac:dyDescent="0.15">
      <c r="A44" s="30">
        <v>29</v>
      </c>
      <c r="B44" s="57"/>
      <c r="C44" s="58"/>
      <c r="D44" s="59"/>
      <c r="E44" s="57"/>
      <c r="F44" s="59"/>
      <c r="G44" s="32"/>
      <c r="H44" s="32"/>
      <c r="I44" s="32"/>
      <c r="J44" s="32"/>
      <c r="K44" s="33"/>
      <c r="IV44" s="4" t="s">
        <v>75</v>
      </c>
    </row>
    <row r="45" spans="1:256" s="7" customFormat="1" ht="41.25" customHeight="1" x14ac:dyDescent="0.15">
      <c r="A45" s="30">
        <v>30</v>
      </c>
      <c r="B45" s="57"/>
      <c r="C45" s="58"/>
      <c r="D45" s="59"/>
      <c r="E45" s="57"/>
      <c r="F45" s="59"/>
      <c r="G45" s="32"/>
      <c r="H45" s="32"/>
      <c r="I45" s="32"/>
      <c r="J45" s="32"/>
      <c r="K45" s="33"/>
      <c r="IV45" s="4" t="s">
        <v>76</v>
      </c>
    </row>
    <row r="46" spans="1:256" s="7" customFormat="1" ht="41.25" customHeight="1" x14ac:dyDescent="0.15">
      <c r="A46" s="30">
        <v>31</v>
      </c>
      <c r="B46" s="57"/>
      <c r="C46" s="58"/>
      <c r="D46" s="59"/>
      <c r="E46" s="57"/>
      <c r="F46" s="59"/>
      <c r="G46" s="32"/>
      <c r="H46" s="32"/>
      <c r="I46" s="32"/>
      <c r="J46" s="32"/>
      <c r="K46" s="33"/>
      <c r="IV46" s="4" t="s">
        <v>77</v>
      </c>
    </row>
    <row r="47" spans="1:256" s="7" customFormat="1" ht="41.25" customHeight="1" x14ac:dyDescent="0.15">
      <c r="A47" s="30">
        <v>32</v>
      </c>
      <c r="B47" s="57"/>
      <c r="C47" s="58"/>
      <c r="D47" s="59"/>
      <c r="E47" s="57"/>
      <c r="F47" s="59"/>
      <c r="G47" s="32"/>
      <c r="H47" s="32"/>
      <c r="I47" s="32"/>
      <c r="J47" s="32"/>
      <c r="K47" s="33"/>
    </row>
    <row r="48" spans="1:256" s="7" customFormat="1" ht="41.25" customHeight="1" x14ac:dyDescent="0.15">
      <c r="A48" s="30">
        <v>33</v>
      </c>
      <c r="B48" s="57"/>
      <c r="C48" s="58"/>
      <c r="D48" s="59"/>
      <c r="E48" s="57"/>
      <c r="F48" s="59"/>
      <c r="G48" s="32"/>
      <c r="H48" s="32"/>
      <c r="I48" s="32"/>
      <c r="J48" s="32"/>
      <c r="K48" s="33"/>
    </row>
    <row r="49" spans="1:11" s="7" customFormat="1" ht="41.25" customHeight="1" thickBot="1" x14ac:dyDescent="0.2">
      <c r="A49" s="34">
        <v>34</v>
      </c>
      <c r="B49" s="61"/>
      <c r="C49" s="62"/>
      <c r="D49" s="63"/>
      <c r="E49" s="61"/>
      <c r="F49" s="63"/>
      <c r="G49" s="35"/>
      <c r="H49" s="35"/>
      <c r="I49" s="35"/>
      <c r="J49" s="35"/>
      <c r="K49" s="36"/>
    </row>
  </sheetData>
  <mergeCells count="95">
    <mergeCell ref="D7:E7"/>
    <mergeCell ref="F7:G7"/>
    <mergeCell ref="H7:I7"/>
    <mergeCell ref="A6:C6"/>
    <mergeCell ref="D6:E6"/>
    <mergeCell ref="F6:G6"/>
    <mergeCell ref="H6:I6"/>
    <mergeCell ref="J6:K6"/>
    <mergeCell ref="A3:E3"/>
    <mergeCell ref="F3:I3"/>
    <mergeCell ref="K3:K4"/>
    <mergeCell ref="A4:E4"/>
    <mergeCell ref="F4:I4"/>
    <mergeCell ref="J7:K7"/>
    <mergeCell ref="B17:D17"/>
    <mergeCell ref="E17:F17"/>
    <mergeCell ref="A9:C9"/>
    <mergeCell ref="D9:G9"/>
    <mergeCell ref="H9:K9"/>
    <mergeCell ref="A11:K11"/>
    <mergeCell ref="A12:B12"/>
    <mergeCell ref="A13:B13"/>
    <mergeCell ref="B15:D15"/>
    <mergeCell ref="E15:F15"/>
    <mergeCell ref="I15:J15"/>
    <mergeCell ref="B16:D16"/>
    <mergeCell ref="E16:F16"/>
    <mergeCell ref="H8:K8"/>
    <mergeCell ref="A7:C7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B27:D27"/>
    <mergeCell ref="E27:F27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44:D44"/>
    <mergeCell ref="E44:F44"/>
    <mergeCell ref="B39:D39"/>
    <mergeCell ref="E39:F39"/>
    <mergeCell ref="B40:D40"/>
    <mergeCell ref="E40:F40"/>
    <mergeCell ref="B41:D41"/>
    <mergeCell ref="E41:F41"/>
    <mergeCell ref="A8:C8"/>
    <mergeCell ref="D8:G8"/>
    <mergeCell ref="B48:D48"/>
    <mergeCell ref="E48:F48"/>
    <mergeCell ref="B49:D49"/>
    <mergeCell ref="E49:F49"/>
    <mergeCell ref="B45:D45"/>
    <mergeCell ref="E45:F45"/>
    <mergeCell ref="B46:D46"/>
    <mergeCell ref="E46:F46"/>
    <mergeCell ref="B47:D47"/>
    <mergeCell ref="E47:F47"/>
    <mergeCell ref="B42:D42"/>
    <mergeCell ref="E42:F42"/>
    <mergeCell ref="B43:D43"/>
    <mergeCell ref="E43:F43"/>
  </mergeCells>
  <phoneticPr fontId="3"/>
  <conditionalFormatting sqref="G12:G13">
    <cfRule type="cellIs" dxfId="1" priority="2" stopIfTrue="1" operator="equal">
      <formula>0</formula>
    </cfRule>
  </conditionalFormatting>
  <conditionalFormatting sqref="I12 K12 C12:C13 E12:E13">
    <cfRule type="cellIs" dxfId="0" priority="5" stopIfTrue="1" operator="equal">
      <formula>0</formula>
    </cfRule>
  </conditionalFormatting>
  <dataValidations count="8">
    <dataValidation type="list" allowBlank="1" showInputMessage="1" showErrorMessage="1" sqref="H16:H49" xr:uid="{00000000-0002-0000-0300-000000000000}">
      <formula1>"W－３・２,W－１,JW－６,JW－５,JW－４,JW－３,JW－２・１,YW"</formula1>
    </dataValidation>
    <dataValidation type="list" allowBlank="1" showInputMessage="1" showErrorMessage="1" sqref="G16:G49" xr:uid="{00000000-0002-0000-0300-000001000000}">
      <formula1>"中学３年,中学２年,中学１年,小学６年,小学５年,小学４年,小学３年,小学２年,小学１年,幼児６歳,幼児５歳,幼児４歳,幼児３歳"</formula1>
    </dataValidation>
    <dataValidation type="list" allowBlank="1" showInputMessage="1" showErrorMessage="1" sqref="J16:J49" xr:uid="{00000000-0002-0000-0300-000002000000}">
      <formula1>"１位,２位,ベスト４,ベスト８,ベスト１６"</formula1>
    </dataValidation>
    <dataValidation imeMode="halfAlpha" allowBlank="1" showInputMessage="1" showErrorMessage="1" sqref="F7:I7" xr:uid="{00000000-0002-0000-0300-000003000000}"/>
    <dataValidation imeMode="hiragana" allowBlank="1" showInputMessage="1" showErrorMessage="1" sqref="F4:I4 D7:E7" xr:uid="{00000000-0002-0000-0300-000004000000}"/>
    <dataValidation imeMode="hiragana" allowBlank="1" showInputMessage="1" showErrorMessage="1" error="ひらがなを入力して下さい。" sqref="E16:F16" xr:uid="{00000000-0002-0000-0300-000005000000}"/>
    <dataValidation errorStyle="warning" imeMode="hiragana" allowBlank="1" showInputMessage="1" showErrorMessage="1" error="ひらがなで入力して下さい。" sqref="E17:F49" xr:uid="{00000000-0002-0000-0300-000006000000}"/>
    <dataValidation type="list" allowBlank="1" showInputMessage="1" showErrorMessage="1" sqref="I16:I49" xr:uid="{00000000-0002-0000-0300-000007000000}">
      <formula1>"全国,ブロック,都道府県"</formula1>
    </dataValidation>
  </dataValidations>
  <pageMargins left="0.59055118110236227" right="0.39370078740157483" top="0.39370078740157483" bottom="0.19685039370078741" header="0.51181102362204722" footer="0.51181102362204722"/>
  <pageSetup paperSize="9" scale="84" orientation="portrait" r:id="rId1"/>
  <headerFooter alignWithMargins="0">
    <oddHeader>&amp;R&amp;P ページ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申込書例</vt:lpstr>
      <vt:lpstr>参加費詳細表</vt:lpstr>
      <vt:lpstr>申込書（男子）</vt:lpstr>
      <vt:lpstr>申込書（女子）</vt:lpstr>
      <vt:lpstr>参加費詳細表!Print_Area</vt:lpstr>
      <vt:lpstr>'申込書（女子）'!Print_Area</vt:lpstr>
      <vt:lpstr>'申込書（男子）'!Print_Area</vt:lpstr>
      <vt:lpstr>申込書例!Print_Area</vt:lpstr>
      <vt:lpstr>'申込書（女子）'!Print_Titles</vt:lpstr>
      <vt:lpstr>'申込書（男子）'!Print_Titles</vt:lpstr>
      <vt:lpstr>申込書例!Print_Titles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大吉 永井</cp:lastModifiedBy>
  <cp:revision/>
  <cp:lastPrinted>2024-11-26T06:23:18Z</cp:lastPrinted>
  <dcterms:created xsi:type="dcterms:W3CDTF">2017-12-20T05:44:53Z</dcterms:created>
  <dcterms:modified xsi:type="dcterms:W3CDTF">2024-11-26T06:24:06Z</dcterms:modified>
  <cp:category/>
  <cp:contentStatus/>
</cp:coreProperties>
</file>